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358"/>
  </bookViews>
  <sheets>
    <sheet name="Лист1" sheetId="1" r:id="rId1"/>
  </sheets>
  <definedNames>
    <definedName name="_xlnm.Print_Titles" localSheetId="0">Лист1!$5:$10</definedName>
    <definedName name="_xlnm.Print_Area" localSheetId="0">Лист1!$A$1:$AC$236</definedName>
  </definedNames>
  <calcPr calcId="124519" iterateDelta="1E-4"/>
</workbook>
</file>

<file path=xl/calcChain.xml><?xml version="1.0" encoding="utf-8"?>
<calcChain xmlns="http://schemas.openxmlformats.org/spreadsheetml/2006/main">
  <c r="X50" i="1"/>
  <c r="V50" s="1"/>
  <c r="AB50" s="1"/>
  <c r="Z50" s="1"/>
  <c r="X52"/>
  <c r="V52" s="1"/>
  <c r="AB52" s="1"/>
  <c r="Z52" s="1"/>
  <c r="X53"/>
  <c r="V53" s="1"/>
  <c r="AB53" s="1"/>
  <c r="Z53" s="1"/>
  <c r="X56"/>
  <c r="V56" s="1"/>
  <c r="AB56" s="1"/>
  <c r="Z56" s="1"/>
  <c r="X139"/>
  <c r="V139" s="1"/>
  <c r="AB139" s="1"/>
  <c r="Z139" s="1"/>
  <c r="X140"/>
  <c r="V140" s="1"/>
  <c r="AB140" s="1"/>
  <c r="Z140" s="1"/>
  <c r="X141"/>
  <c r="V141" s="1"/>
  <c r="AB141" s="1"/>
  <c r="Z141" s="1"/>
  <c r="X142"/>
  <c r="V142" s="1"/>
  <c r="AB142" s="1"/>
  <c r="Z142" s="1"/>
  <c r="X143"/>
  <c r="V143" s="1"/>
  <c r="AB143" s="1"/>
  <c r="Z143" s="1"/>
  <c r="X182"/>
  <c r="V182" s="1"/>
  <c r="AB182" s="1"/>
  <c r="X196"/>
  <c r="V196" s="1"/>
  <c r="X197"/>
  <c r="V197" s="1"/>
  <c r="AB197" s="1"/>
  <c r="Z197" s="1"/>
  <c r="X198"/>
  <c r="V198" s="1"/>
  <c r="AB198" s="1"/>
  <c r="Z198" s="1"/>
  <c r="X204"/>
  <c r="V204" s="1"/>
  <c r="AB204" s="1"/>
  <c r="Z204" s="1"/>
  <c r="X206"/>
  <c r="V206" s="1"/>
  <c r="AB206" s="1"/>
  <c r="X220"/>
  <c r="V220" s="1"/>
  <c r="AB220" s="1"/>
  <c r="Z220" s="1"/>
  <c r="X228"/>
  <c r="V228" s="1"/>
  <c r="AB228" s="1"/>
  <c r="X51"/>
  <c r="V51" s="1"/>
  <c r="X162"/>
  <c r="V162" s="1"/>
  <c r="AB162" s="1"/>
  <c r="Z162" s="1"/>
  <c r="X235"/>
  <c r="V235" s="1"/>
  <c r="AB235" s="1"/>
  <c r="Z235" s="1"/>
  <c r="X138"/>
  <c r="V138" s="1"/>
  <c r="AB138" s="1"/>
  <c r="Z138" s="1"/>
  <c r="X219"/>
  <c r="V219" s="1"/>
  <c r="AB219" s="1"/>
  <c r="Z219" s="1"/>
  <c r="X64"/>
  <c r="W64" s="1"/>
  <c r="X99"/>
  <c r="V99" s="1"/>
  <c r="AB99" s="1"/>
  <c r="Z99" s="1"/>
  <c r="X205"/>
  <c r="V205" s="1"/>
  <c r="AB205" s="1"/>
  <c r="Z205" s="1"/>
  <c r="X49"/>
  <c r="V49" s="1"/>
  <c r="AB49" s="1"/>
  <c r="Z49" s="1"/>
  <c r="X232"/>
  <c r="V232" s="1"/>
  <c r="AB232" s="1"/>
  <c r="Z232" s="1"/>
  <c r="X227"/>
  <c r="V227" s="1"/>
  <c r="AB227" s="1"/>
  <c r="Z227" s="1"/>
  <c r="X93"/>
  <c r="V93" s="1"/>
  <c r="AB93" s="1"/>
  <c r="X82"/>
  <c r="W82" s="1"/>
  <c r="X70"/>
  <c r="W70" s="1"/>
  <c r="X123"/>
  <c r="V123" s="1"/>
  <c r="AB123" s="1"/>
  <c r="X181"/>
  <c r="V181" s="1"/>
  <c r="AB181" s="1"/>
  <c r="Z181" s="1"/>
  <c r="X129"/>
  <c r="X117"/>
  <c r="V117" s="1"/>
  <c r="X195"/>
  <c r="V195" s="1"/>
  <c r="AB195" s="1"/>
  <c r="Z195" s="1"/>
  <c r="X173"/>
  <c r="X166"/>
  <c r="V166" s="1"/>
  <c r="X216"/>
  <c r="V216" s="1"/>
  <c r="X57"/>
  <c r="X192"/>
  <c r="V192" s="1"/>
  <c r="AB192" s="1"/>
  <c r="X132"/>
  <c r="X69"/>
  <c r="V69" s="1"/>
  <c r="AB69" s="1"/>
  <c r="Z69" s="1"/>
  <c r="X76"/>
  <c r="W76" s="1"/>
  <c r="X88"/>
  <c r="X29"/>
  <c r="V29" s="1"/>
  <c r="AB29" s="1"/>
  <c r="X23"/>
  <c r="V23" s="1"/>
  <c r="AB23" s="1"/>
  <c r="X35"/>
  <c r="V35" s="1"/>
  <c r="AB35" s="1"/>
  <c r="Z35" s="1"/>
  <c r="X87"/>
  <c r="V87" s="1"/>
  <c r="X58"/>
  <c r="W58" s="1"/>
  <c r="X105"/>
  <c r="V105" s="1"/>
  <c r="X135"/>
  <c r="V135" s="1"/>
  <c r="AB135" s="1"/>
  <c r="Z135" s="1"/>
  <c r="X81"/>
  <c r="X75"/>
  <c r="V75" s="1"/>
  <c r="X63"/>
  <c r="X202"/>
  <c r="V202" s="1"/>
  <c r="AB202" s="1"/>
  <c r="Z202" s="1"/>
  <c r="X111"/>
  <c r="V111" s="1"/>
  <c r="X159"/>
  <c r="V159" s="1"/>
  <c r="AB159" s="1"/>
  <c r="X147"/>
  <c r="V147" s="1"/>
  <c r="AB147" s="1"/>
  <c r="X153"/>
  <c r="V153" s="1"/>
  <c r="X224"/>
  <c r="V224" s="1"/>
  <c r="AB224" s="1"/>
  <c r="Z224" s="1"/>
  <c r="X178"/>
  <c r="V178" s="1"/>
  <c r="X186"/>
  <c r="V186" s="1"/>
  <c r="AB186" s="1"/>
  <c r="Z186" s="1"/>
  <c r="X36"/>
  <c r="X172"/>
  <c r="V172" s="1"/>
  <c r="X46"/>
  <c r="V46" s="1"/>
  <c r="AB46" s="1"/>
  <c r="V36"/>
  <c r="X24"/>
  <c r="W24" s="1"/>
  <c r="X30"/>
  <c r="W30" s="1"/>
  <c r="V30"/>
  <c r="AB30"/>
  <c r="V24"/>
  <c r="Z30"/>
  <c r="AB24"/>
  <c r="Z24"/>
  <c r="V118" l="1"/>
  <c r="V115" s="1"/>
  <c r="X130"/>
  <c r="W130" s="1"/>
  <c r="X148"/>
  <c r="W148" s="1"/>
  <c r="X187"/>
  <c r="V124"/>
  <c r="X154"/>
  <c r="W154" s="1"/>
  <c r="X124"/>
  <c r="W124" s="1"/>
  <c r="X210"/>
  <c r="W210" s="1"/>
  <c r="V132"/>
  <c r="V130" s="1"/>
  <c r="Y130" s="1"/>
  <c r="X100"/>
  <c r="W100" s="1"/>
  <c r="X61"/>
  <c r="W61" s="1"/>
  <c r="X160"/>
  <c r="W160" s="1"/>
  <c r="Y24"/>
  <c r="X79"/>
  <c r="W79" s="1"/>
  <c r="X193"/>
  <c r="X190" s="1"/>
  <c r="W190" s="1"/>
  <c r="X118"/>
  <c r="X106"/>
  <c r="W106" s="1"/>
  <c r="X21"/>
  <c r="W21" s="1"/>
  <c r="V148"/>
  <c r="V145" s="1"/>
  <c r="AB106"/>
  <c r="Z106"/>
  <c r="W187"/>
  <c r="X184"/>
  <c r="W184" s="1"/>
  <c r="X94"/>
  <c r="AC24"/>
  <c r="X27"/>
  <c r="W27" s="1"/>
  <c r="V129"/>
  <c r="X67"/>
  <c r="W67" s="1"/>
  <c r="X167"/>
  <c r="W167" s="1"/>
  <c r="X112"/>
  <c r="V76"/>
  <c r="V73" s="1"/>
  <c r="V27"/>
  <c r="X41"/>
  <c r="W41" s="1"/>
  <c r="AA30"/>
  <c r="Y30"/>
  <c r="Z46"/>
  <c r="V58"/>
  <c r="Y58" s="1"/>
  <c r="W36"/>
  <c r="X33"/>
  <c r="W33" s="1"/>
  <c r="V47"/>
  <c r="V44" s="1"/>
  <c r="AB51"/>
  <c r="Z51" s="1"/>
  <c r="Z47" s="1"/>
  <c r="V112"/>
  <c r="V109" s="1"/>
  <c r="W173"/>
  <c r="X170"/>
  <c r="W170" s="1"/>
  <c r="V33"/>
  <c r="V19"/>
  <c r="Y36"/>
  <c r="Z147"/>
  <c r="V106"/>
  <c r="X121"/>
  <c r="W121" s="1"/>
  <c r="X145"/>
  <c r="W145" s="1"/>
  <c r="V63"/>
  <c r="X203"/>
  <c r="W203" s="1"/>
  <c r="X179"/>
  <c r="X18"/>
  <c r="W18" s="1"/>
  <c r="V21"/>
  <c r="X157"/>
  <c r="W157" s="1"/>
  <c r="AA24"/>
  <c r="X19"/>
  <c r="W19" s="1"/>
  <c r="Z159"/>
  <c r="V94"/>
  <c r="AB75"/>
  <c r="AB82"/>
  <c r="Z82"/>
  <c r="V100"/>
  <c r="AB153"/>
  <c r="AB105"/>
  <c r="Z93"/>
  <c r="Z136"/>
  <c r="AB136"/>
  <c r="Z182"/>
  <c r="Z179" s="1"/>
  <c r="AB179"/>
  <c r="V160"/>
  <c r="V225"/>
  <c r="AB111"/>
  <c r="X85"/>
  <c r="W85" s="1"/>
  <c r="W88"/>
  <c r="AB172"/>
  <c r="AB88"/>
  <c r="Z88"/>
  <c r="V121"/>
  <c r="AB178"/>
  <c r="Z192"/>
  <c r="AB216"/>
  <c r="V210"/>
  <c r="AB166"/>
  <c r="AB117"/>
  <c r="V167"/>
  <c r="V164" s="1"/>
  <c r="AB27"/>
  <c r="Z29"/>
  <c r="Z27" s="1"/>
  <c r="Z123"/>
  <c r="AB87"/>
  <c r="W193"/>
  <c r="Z217"/>
  <c r="V217"/>
  <c r="V214" s="1"/>
  <c r="AB196"/>
  <c r="V154"/>
  <c r="Y154" s="1"/>
  <c r="V233"/>
  <c r="Z228"/>
  <c r="Z225" s="1"/>
  <c r="AB225"/>
  <c r="V203"/>
  <c r="Z206"/>
  <c r="V88"/>
  <c r="Y88" s="1"/>
  <c r="V82"/>
  <c r="Y82" s="1"/>
  <c r="V81"/>
  <c r="X225"/>
  <c r="W225" s="1"/>
  <c r="V179"/>
  <c r="X217"/>
  <c r="X214" s="1"/>
  <c r="W214" s="1"/>
  <c r="X55"/>
  <c r="W55" s="1"/>
  <c r="AC30"/>
  <c r="V136"/>
  <c r="X73"/>
  <c r="W73" s="1"/>
  <c r="V57"/>
  <c r="X47"/>
  <c r="X233"/>
  <c r="X136"/>
  <c r="Z23"/>
  <c r="AB18"/>
  <c r="AB21"/>
  <c r="AA21" s="1"/>
  <c r="V18"/>
  <c r="Y179" l="1"/>
  <c r="Y76"/>
  <c r="AA27"/>
  <c r="AB132"/>
  <c r="X127"/>
  <c r="W127" s="1"/>
  <c r="Y21"/>
  <c r="X16"/>
  <c r="W16" s="1"/>
  <c r="Y124"/>
  <c r="Y148"/>
  <c r="V187"/>
  <c r="V173"/>
  <c r="Y173" s="1"/>
  <c r="Y106"/>
  <c r="X103"/>
  <c r="W103" s="1"/>
  <c r="Y118"/>
  <c r="X97"/>
  <c r="W97" s="1"/>
  <c r="X200"/>
  <c r="W200" s="1"/>
  <c r="Y203"/>
  <c r="V127"/>
  <c r="V193"/>
  <c r="V190" s="1"/>
  <c r="Y190" s="1"/>
  <c r="X164"/>
  <c r="W164" s="1"/>
  <c r="X151"/>
  <c r="W151" s="1"/>
  <c r="AC106"/>
  <c r="Y164"/>
  <c r="Y112"/>
  <c r="X13"/>
  <c r="AC136"/>
  <c r="Z44"/>
  <c r="W118"/>
  <c r="X115"/>
  <c r="W115" s="1"/>
  <c r="Y121"/>
  <c r="AB129"/>
  <c r="Z129" s="1"/>
  <c r="X109"/>
  <c r="W109" s="1"/>
  <c r="W112"/>
  <c r="X91"/>
  <c r="W91" s="1"/>
  <c r="W94"/>
  <c r="AB217"/>
  <c r="AC179"/>
  <c r="AB47"/>
  <c r="V70"/>
  <c r="Y19"/>
  <c r="Y27"/>
  <c r="V64"/>
  <c r="Y64" s="1"/>
  <c r="Z118"/>
  <c r="AB118"/>
  <c r="AA118" s="1"/>
  <c r="W179"/>
  <c r="X176"/>
  <c r="W176" s="1"/>
  <c r="Z36"/>
  <c r="AB36"/>
  <c r="Z203"/>
  <c r="Z200" s="1"/>
  <c r="AA106"/>
  <c r="Z76"/>
  <c r="AB76"/>
  <c r="AA76" s="1"/>
  <c r="AB63"/>
  <c r="Z63" s="1"/>
  <c r="V61"/>
  <c r="Y61" s="1"/>
  <c r="Z132"/>
  <c r="Z130" s="1"/>
  <c r="AB130"/>
  <c r="AB58"/>
  <c r="AA58" s="1"/>
  <c r="Z58"/>
  <c r="AB148"/>
  <c r="Z148"/>
  <c r="Z112"/>
  <c r="AB112"/>
  <c r="AA112" s="1"/>
  <c r="Y214"/>
  <c r="AC88"/>
  <c r="V103"/>
  <c r="Y103" s="1"/>
  <c r="Y145"/>
  <c r="Y33"/>
  <c r="AC225"/>
  <c r="Z222"/>
  <c r="X44"/>
  <c r="W47"/>
  <c r="Y47"/>
  <c r="X42"/>
  <c r="Z124"/>
  <c r="Z121" s="1"/>
  <c r="AB124"/>
  <c r="Z187"/>
  <c r="AB187"/>
  <c r="Y233"/>
  <c r="V230"/>
  <c r="Z196"/>
  <c r="Z193" s="1"/>
  <c r="AB193"/>
  <c r="Z173"/>
  <c r="AB173"/>
  <c r="Z166"/>
  <c r="AB214"/>
  <c r="AA214" s="1"/>
  <c r="Z216"/>
  <c r="AB210"/>
  <c r="Y160"/>
  <c r="V157"/>
  <c r="Y157" s="1"/>
  <c r="AB103"/>
  <c r="Z105"/>
  <c r="Z103" s="1"/>
  <c r="Z100"/>
  <c r="AB100"/>
  <c r="Y94"/>
  <c r="V91"/>
  <c r="V200"/>
  <c r="Y200" s="1"/>
  <c r="V176"/>
  <c r="Y176" s="1"/>
  <c r="AA88"/>
  <c r="X222"/>
  <c r="W222" s="1"/>
  <c r="AA82"/>
  <c r="W233"/>
  <c r="X230"/>
  <c r="W230" s="1"/>
  <c r="AC217"/>
  <c r="Z211"/>
  <c r="Z178"/>
  <c r="Z176" s="1"/>
  <c r="AB176"/>
  <c r="Z160"/>
  <c r="Z157" s="1"/>
  <c r="AB160"/>
  <c r="V97"/>
  <c r="Y97" s="1"/>
  <c r="Y100"/>
  <c r="Z94"/>
  <c r="Z91" s="1"/>
  <c r="AB94"/>
  <c r="V85"/>
  <c r="Y85" s="1"/>
  <c r="AA136"/>
  <c r="AC82"/>
  <c r="AA217"/>
  <c r="AB211"/>
  <c r="Z167"/>
  <c r="AB167"/>
  <c r="AA167" s="1"/>
  <c r="Y210"/>
  <c r="Z172"/>
  <c r="Y225"/>
  <c r="V222"/>
  <c r="Z153"/>
  <c r="AB73"/>
  <c r="AA73" s="1"/>
  <c r="Z75"/>
  <c r="Z73" s="1"/>
  <c r="AC27"/>
  <c r="V184"/>
  <c r="Y184" s="1"/>
  <c r="Y187"/>
  <c r="Z233"/>
  <c r="AB233"/>
  <c r="X133"/>
  <c r="W133" s="1"/>
  <c r="W136"/>
  <c r="AB57"/>
  <c r="V41"/>
  <c r="V13" s="1"/>
  <c r="V55"/>
  <c r="Y55" s="1"/>
  <c r="W217"/>
  <c r="X211"/>
  <c r="Z154"/>
  <c r="AB154"/>
  <c r="AA154" s="1"/>
  <c r="Y217"/>
  <c r="V211"/>
  <c r="Z87"/>
  <c r="Z85" s="1"/>
  <c r="AB85"/>
  <c r="Z117"/>
  <c r="Z115" s="1"/>
  <c r="AB115"/>
  <c r="AA115" s="1"/>
  <c r="Y136"/>
  <c r="V133"/>
  <c r="Y133" s="1"/>
  <c r="V79"/>
  <c r="Y79" s="1"/>
  <c r="AB81"/>
  <c r="AA225"/>
  <c r="AB222"/>
  <c r="Y193"/>
  <c r="Z111"/>
  <c r="Z109" s="1"/>
  <c r="AB203"/>
  <c r="AC203" s="1"/>
  <c r="AB133"/>
  <c r="Z190"/>
  <c r="Z133"/>
  <c r="AA179"/>
  <c r="V151"/>
  <c r="Y151" s="1"/>
  <c r="Y73"/>
  <c r="Z21"/>
  <c r="AC21" s="1"/>
  <c r="Z18"/>
  <c r="AA18"/>
  <c r="Y18"/>
  <c r="V16"/>
  <c r="Y16" s="1"/>
  <c r="W13"/>
  <c r="Y127" l="1"/>
  <c r="V170"/>
  <c r="Y170" s="1"/>
  <c r="AB109"/>
  <c r="AA109" s="1"/>
  <c r="AA85"/>
  <c r="V42"/>
  <c r="V14" s="1"/>
  <c r="V11" s="1"/>
  <c r="AA176"/>
  <c r="Y91"/>
  <c r="AA173"/>
  <c r="AB170"/>
  <c r="AC133"/>
  <c r="AC118"/>
  <c r="Y115"/>
  <c r="AC85"/>
  <c r="Y109"/>
  <c r="AA222"/>
  <c r="Z170"/>
  <c r="AA211"/>
  <c r="AC148"/>
  <c r="AB70"/>
  <c r="Z70"/>
  <c r="AA133"/>
  <c r="AA103"/>
  <c r="AC173"/>
  <c r="AC124"/>
  <c r="AA47"/>
  <c r="AC47"/>
  <c r="Y70"/>
  <c r="V67"/>
  <c r="Y67" s="1"/>
  <c r="AC58"/>
  <c r="AB44"/>
  <c r="AA44" s="1"/>
  <c r="Z64"/>
  <c r="AB64"/>
  <c r="AC73"/>
  <c r="Y222"/>
  <c r="Z145"/>
  <c r="AA148"/>
  <c r="AB145"/>
  <c r="AA145" s="1"/>
  <c r="AC130"/>
  <c r="Z127"/>
  <c r="AA130"/>
  <c r="AB127"/>
  <c r="AA127" s="1"/>
  <c r="AC36"/>
  <c r="Z19"/>
  <c r="Z33"/>
  <c r="AA36"/>
  <c r="AB33"/>
  <c r="AA33" s="1"/>
  <c r="AB19"/>
  <c r="AC112"/>
  <c r="AC76"/>
  <c r="AB79"/>
  <c r="AA79" s="1"/>
  <c r="Z81"/>
  <c r="Z79" s="1"/>
  <c r="AA94"/>
  <c r="AB91"/>
  <c r="AA91" s="1"/>
  <c r="AA160"/>
  <c r="AB157"/>
  <c r="AA157" s="1"/>
  <c r="AC100"/>
  <c r="Z97"/>
  <c r="AA193"/>
  <c r="AB190"/>
  <c r="AA190" s="1"/>
  <c r="AA187"/>
  <c r="AB184"/>
  <c r="AA184" s="1"/>
  <c r="W42"/>
  <c r="X14"/>
  <c r="X39"/>
  <c r="W39" s="1"/>
  <c r="Y211"/>
  <c r="AC211"/>
  <c r="AC157"/>
  <c r="AB164"/>
  <c r="AA203"/>
  <c r="AB200"/>
  <c r="AA200" s="1"/>
  <c r="AA100"/>
  <c r="AB97"/>
  <c r="AA97" s="1"/>
  <c r="W44"/>
  <c r="Y44"/>
  <c r="AC154"/>
  <c r="Z151"/>
  <c r="V208"/>
  <c r="AC176"/>
  <c r="AB55"/>
  <c r="AA55" s="1"/>
  <c r="Z57"/>
  <c r="AB41"/>
  <c r="AC233"/>
  <c r="Z230"/>
  <c r="Z214"/>
  <c r="AC214" s="1"/>
  <c r="Z210"/>
  <c r="AA124"/>
  <c r="AB121"/>
  <c r="AA121" s="1"/>
  <c r="AB151"/>
  <c r="AA151" s="1"/>
  <c r="Z42"/>
  <c r="Y230"/>
  <c r="W211"/>
  <c r="X208"/>
  <c r="W208" s="1"/>
  <c r="V39"/>
  <c r="Y39" s="1"/>
  <c r="Y41"/>
  <c r="AB230"/>
  <c r="AA230" s="1"/>
  <c r="AA233"/>
  <c r="AB208"/>
  <c r="AA210"/>
  <c r="AC187"/>
  <c r="Z184"/>
  <c r="AC190"/>
  <c r="AC109"/>
  <c r="AC115"/>
  <c r="AC167"/>
  <c r="AC94"/>
  <c r="AC160"/>
  <c r="AC103"/>
  <c r="Z164"/>
  <c r="AC193"/>
  <c r="AC222"/>
  <c r="Y13"/>
  <c r="AC18"/>
  <c r="Z16"/>
  <c r="AC91" l="1"/>
  <c r="Y42"/>
  <c r="AA170"/>
  <c r="AC184"/>
  <c r="AA208"/>
  <c r="AB42"/>
  <c r="AA42" s="1"/>
  <c r="AC170"/>
  <c r="AC33"/>
  <c r="AC79"/>
  <c r="AB67"/>
  <c r="AA67" s="1"/>
  <c r="AA70"/>
  <c r="Z67"/>
  <c r="AC70"/>
  <c r="AC44"/>
  <c r="AA19"/>
  <c r="AB16"/>
  <c r="AA16" s="1"/>
  <c r="AC64"/>
  <c r="Z61"/>
  <c r="AC230"/>
  <c r="AC19"/>
  <c r="AC127"/>
  <c r="AC145"/>
  <c r="AA64"/>
  <c r="AB61"/>
  <c r="AA61" s="1"/>
  <c r="Y14"/>
  <c r="AC210"/>
  <c r="Z208"/>
  <c r="AC208" s="1"/>
  <c r="Y208"/>
  <c r="Z14"/>
  <c r="Z55"/>
  <c r="AC55" s="1"/>
  <c r="Z41"/>
  <c r="W14"/>
  <c r="X11"/>
  <c r="W11" s="1"/>
  <c r="AC164"/>
  <c r="AA164" s="1"/>
  <c r="AA41"/>
  <c r="AB13"/>
  <c r="AC121"/>
  <c r="AC200"/>
  <c r="AC151"/>
  <c r="AC97"/>
  <c r="AB39" l="1"/>
  <c r="AA39" s="1"/>
  <c r="AC42"/>
  <c r="AB14"/>
  <c r="AA14" s="1"/>
  <c r="AC16"/>
  <c r="AC67"/>
  <c r="AC61"/>
  <c r="Y11"/>
  <c r="AC41"/>
  <c r="Z39"/>
  <c r="Z13"/>
  <c r="AA13"/>
  <c r="AC39" l="1"/>
  <c r="AB11"/>
  <c r="AA11" s="1"/>
  <c r="AC14"/>
  <c r="AC13"/>
  <c r="Z11"/>
  <c r="AC11" l="1"/>
</calcChain>
</file>

<file path=xl/sharedStrings.xml><?xml version="1.0" encoding="utf-8"?>
<sst xmlns="http://schemas.openxmlformats.org/spreadsheetml/2006/main" count="1065" uniqueCount="87">
  <si>
    <t>Показатели</t>
  </si>
  <si>
    <t>объем отгруженных товаров, работ и услуг, в ценах каждого года тыс. руб.</t>
  </si>
  <si>
    <t>Индекс производства</t>
  </si>
  <si>
    <t xml:space="preserve">Темп роста объемов производства в 2020  году в % к 2019 году (в сопоставимых ценах) </t>
  </si>
  <si>
    <t>объем отгруженных товаров, работ и услуг, в сопостави-мых ценах, тыс. руб.</t>
  </si>
  <si>
    <t>инд.цен 2020 г. к 2019 г.</t>
  </si>
  <si>
    <t>Темп роста объемов производства в 2021 году в % к 2020 году (в сопоставимых ценах)</t>
  </si>
  <si>
    <t>инд.цен 2021 г. к 2020 г.</t>
  </si>
  <si>
    <t>Темп роста объемов производства в 2022 году  в % к 2021 году (в сопоставимых ценах)</t>
  </si>
  <si>
    <t>инд.цен 2022 г. к 2021 г.</t>
  </si>
  <si>
    <t xml:space="preserve">Темп роста объемов производства в 2023  году в % к 2022 году (в сопоставимых ценах) </t>
  </si>
  <si>
    <t>инд.цен 2023 г. к 2022 г.</t>
  </si>
  <si>
    <t>Темп роста объемов производства в 2023 году в % к 2022 году (в сопоставимых ценах)</t>
  </si>
  <si>
    <t>Темп роста объемов производства в 2024 году  в % к 2023 году (в сопоставимых ценах)</t>
  </si>
  <si>
    <t>инд.цен 2024 г. к 2023 г.</t>
  </si>
  <si>
    <t>%</t>
  </si>
  <si>
    <t>Промышленное производство всего (РАЗДЕЛ B+РАЗДЕЛ C+ РАЗДЕЛ D+РАЗДЕЛ E)</t>
  </si>
  <si>
    <t>в том числе:</t>
  </si>
  <si>
    <t>по предприятиям малого бизнеса</t>
  </si>
  <si>
    <t>по крупным и средним предприятиям</t>
  </si>
  <si>
    <t>из общего объема по видам деятельности:</t>
  </si>
  <si>
    <t>РАЗДЕЛ B Добыча полезных ископаемых</t>
  </si>
  <si>
    <t>из них:</t>
  </si>
  <si>
    <t xml:space="preserve">Добыча угля </t>
  </si>
  <si>
    <t xml:space="preserve"> в том числе по ведущим:</t>
  </si>
  <si>
    <t xml:space="preserve"> Добыча сырой нефти и природного газа </t>
  </si>
  <si>
    <t xml:space="preserve">Добыча  прочих полезных ископаемых </t>
  </si>
  <si>
    <t xml:space="preserve">РАЗДЕЛ C Обрабатывающие производства </t>
  </si>
  <si>
    <t>ОАО «Плодовощторг»</t>
  </si>
  <si>
    <t>Кондитерская ф-ка «Морозов»</t>
  </si>
  <si>
    <t>ООО ПКФ «Атлантис-пак»</t>
  </si>
  <si>
    <t>ООО ДКФ «Маришка»</t>
  </si>
  <si>
    <t>ООО «Южный центр АГРОГРУПП»</t>
  </si>
  <si>
    <t>Производство напитков</t>
  </si>
  <si>
    <t>Производство табачных изделий</t>
  </si>
  <si>
    <t>Производство одежды</t>
  </si>
  <si>
    <t>Деятельность полиграфическая и копирование носителей информации</t>
  </si>
  <si>
    <t xml:space="preserve"> Производство кокса и  нефтепродуктов </t>
  </si>
  <si>
    <t>Производство лекарственных средств и материалов, применяемых в медицинских целях</t>
  </si>
  <si>
    <t>Производство резиновых и пластмассовых изделий</t>
  </si>
  <si>
    <t>ООО «Мостиндустрия»</t>
  </si>
  <si>
    <t>ООО «Ростстальмаш»</t>
  </si>
  <si>
    <t>УЧ 398/15 ГУФСИН России по РО</t>
  </si>
  <si>
    <t>ООО «Донстальканат»</t>
  </si>
  <si>
    <t>ООО «Алютех-Ростов»</t>
  </si>
  <si>
    <t>ООО «Ростовский завод ЮрДан»</t>
  </si>
  <si>
    <t>Производство готовых металлических изделий, кроме машин и оборудования</t>
  </si>
  <si>
    <t>Производство компьютеров, электронных и оптических изделий</t>
  </si>
  <si>
    <t>ООО «Мини-Макс»</t>
  </si>
  <si>
    <t>Производство прочих транспортных средств и оборудования</t>
  </si>
  <si>
    <t>ООО «Экспедиторская компания Юг-Руси»</t>
  </si>
  <si>
    <t>ООО «Батайское АТП-1»</t>
  </si>
  <si>
    <t>Производство мебели</t>
  </si>
  <si>
    <t>Производство прочих готовых изделий</t>
  </si>
  <si>
    <t>ОАО «МЖБК»</t>
  </si>
  <si>
    <t>ООО «Корпорация «Севкавэлеваторспецстрой»</t>
  </si>
  <si>
    <t>ООО «ТиМ»</t>
  </si>
  <si>
    <t>ООО «Экофайбер»</t>
  </si>
  <si>
    <t>Ремонт и монтаж машин и оборудования</t>
  </si>
  <si>
    <t>АО «ОКТБ «Вектор»</t>
  </si>
  <si>
    <t>ООО «АПРЗ»</t>
  </si>
  <si>
    <t>РАЗДЕЛ D Обеспечение электрической энергией, газом и паром;кондиционирование воздуха</t>
  </si>
  <si>
    <t>Производство, передача и распределение электроэнергии</t>
  </si>
  <si>
    <t>БМЭС-филиал ОАО Донэнерго</t>
  </si>
  <si>
    <t>Батайский участок ООО Донэнергосбыт</t>
  </si>
  <si>
    <t>ПАО «Газпром газораспределение» ф-л в г. Батайске</t>
  </si>
  <si>
    <t>БРТС-филиал ОАО Донэнерго</t>
  </si>
  <si>
    <t>РАЗДЕЛ E Водоснабжение; водоотведение, 
организация сбора и утилизации отходов, 
деятельность по ликвидации загрязнений</t>
  </si>
  <si>
    <t>АО «Ростовводоканал»</t>
  </si>
  <si>
    <t>–</t>
  </si>
  <si>
    <t>Производство текстильных изделий (до 2017 года  Текстильное и швейное производство)</t>
  </si>
  <si>
    <t>Производство кожи и изделий из кожи (до 2017 года   Производство кожи, изделий из кожи и производство обуви)</t>
  </si>
  <si>
    <t xml:space="preserve">Производство электрического оборудования (до 2017 года Производство электрооборудования, электронного и оптического оборудования)  </t>
  </si>
  <si>
    <t xml:space="preserve">Производство машин и оборудования, не включенных в другие группировки (до 2017 года  Производство машин и оборудования) </t>
  </si>
  <si>
    <t xml:space="preserve">Производство автотранспортных средств, прицепов и полуприцепов (до 2017 года Производство транспортных средств и оборудования) </t>
  </si>
  <si>
    <t>Производство пищевых продуктов (до 2017 года производство пищевых продуктов, включая напитки, и табака)</t>
  </si>
  <si>
    <t xml:space="preserve">Обработка древесины и производство изделий из дерева и пробки, кроме мебели, производство изделий из соломки и материалов для плетения (до 2017 года Обработка древесины и производство изделий из дерева) </t>
  </si>
  <si>
    <t xml:space="preserve">Производство бумаги и бумажных изделий (до 2017 года Целлюлозно - бумажное производство ; издательская и полиграфическая деятельность) </t>
  </si>
  <si>
    <t>Производство химических веществ и химических продуктов (до 2017 года Химическое производство)</t>
  </si>
  <si>
    <t>Производство металлургическое (с 2017 года Металлургическое производство и производство готовых металлических изделий)</t>
  </si>
  <si>
    <t>Производство прочей неметаллической минеральной продукции (с 2017 года Производство прочих неметаллических минеральных продуктов)</t>
  </si>
  <si>
    <t>Производство, передача и распределение пара и горячей воды; 
кондиционирование воздуха</t>
  </si>
  <si>
    <t>Оценка</t>
  </si>
  <si>
    <t>Прогноз</t>
  </si>
  <si>
    <t>Отчет</t>
  </si>
  <si>
    <t xml:space="preserve">Прогноз развития промышленного производства </t>
  </si>
  <si>
    <t xml:space="preserve">Приложение № 1
к постановлению
Администрации
города Батайска
от__________________№___________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</si>
</sst>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14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7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</fills>
  <borders count="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8">
    <xf numFmtId="0" fontId="0" fillId="0" borderId="0" xfId="0"/>
    <xf numFmtId="0" fontId="7" fillId="0" borderId="0" xfId="0" applyFont="1"/>
    <xf numFmtId="164" fontId="7" fillId="0" borderId="0" xfId="0" applyNumberFormat="1" applyFont="1"/>
    <xf numFmtId="0" fontId="1" fillId="0" borderId="0" xfId="0" applyFont="1"/>
    <xf numFmtId="0" fontId="2" fillId="0" borderId="0" xfId="0" applyFont="1"/>
    <xf numFmtId="0" fontId="5" fillId="2" borderId="1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Fill="1" applyBorder="1" applyAlignment="1">
      <alignment wrapText="1"/>
    </xf>
    <xf numFmtId="165" fontId="1" fillId="0" borderId="2" xfId="0" applyNumberFormat="1" applyFont="1" applyFill="1" applyBorder="1" applyAlignment="1">
      <alignment wrapText="1"/>
    </xf>
    <xf numFmtId="3" fontId="1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wrapText="1"/>
    </xf>
    <xf numFmtId="165" fontId="1" fillId="0" borderId="0" xfId="0" applyNumberFormat="1" applyFont="1"/>
    <xf numFmtId="165" fontId="7" fillId="0" borderId="0" xfId="0" applyNumberFormat="1" applyFont="1"/>
    <xf numFmtId="4" fontId="1" fillId="0" borderId="2" xfId="0" applyNumberFormat="1" applyFont="1" applyFill="1" applyBorder="1" applyAlignment="1">
      <alignment horizontal="right" wrapText="1"/>
    </xf>
    <xf numFmtId="165" fontId="1" fillId="0" borderId="2" xfId="0" applyNumberFormat="1" applyFont="1" applyFill="1" applyBorder="1" applyAlignment="1">
      <alignment horizontal="right" wrapText="1"/>
    </xf>
    <xf numFmtId="4" fontId="12" fillId="0" borderId="2" xfId="0" applyNumberFormat="1" applyFont="1" applyFill="1" applyBorder="1" applyAlignment="1">
      <alignment horizontal="right" wrapText="1"/>
    </xf>
    <xf numFmtId="165" fontId="12" fillId="0" borderId="2" xfId="0" applyNumberFormat="1" applyFont="1" applyFill="1" applyBorder="1" applyAlignment="1">
      <alignment horizontal="right" wrapText="1"/>
    </xf>
    <xf numFmtId="4" fontId="1" fillId="0" borderId="2" xfId="0" applyNumberFormat="1" applyFont="1" applyFill="1" applyBorder="1" applyAlignment="1">
      <alignment horizontal="right"/>
    </xf>
    <xf numFmtId="165" fontId="1" fillId="0" borderId="2" xfId="0" applyNumberFormat="1" applyFon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right" vertical="top" wrapText="1"/>
    </xf>
    <xf numFmtId="165" fontId="1" fillId="0" borderId="2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center"/>
    </xf>
    <xf numFmtId="0" fontId="8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165" fontId="5" fillId="0" borderId="2" xfId="0" applyNumberFormat="1" applyFont="1" applyFill="1" applyBorder="1" applyAlignment="1">
      <alignment wrapText="1"/>
    </xf>
    <xf numFmtId="164" fontId="3" fillId="0" borderId="2" xfId="0" applyNumberFormat="1" applyFont="1" applyFill="1" applyBorder="1" applyAlignment="1">
      <alignment wrapText="1"/>
    </xf>
    <xf numFmtId="165" fontId="4" fillId="0" borderId="2" xfId="0" applyNumberFormat="1" applyFont="1" applyFill="1" applyBorder="1" applyAlignment="1">
      <alignment wrapText="1"/>
    </xf>
    <xf numFmtId="2" fontId="3" fillId="0" borderId="2" xfId="0" applyNumberFormat="1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164" fontId="4" fillId="0" borderId="2" xfId="0" applyNumberFormat="1" applyFont="1" applyFill="1" applyBorder="1" applyAlignment="1">
      <alignment wrapText="1"/>
    </xf>
    <xf numFmtId="0" fontId="1" fillId="0" borderId="2" xfId="0" applyFont="1" applyFill="1" applyBorder="1"/>
    <xf numFmtId="0" fontId="9" fillId="0" borderId="2" xfId="0" applyFont="1" applyFill="1" applyBorder="1" applyAlignment="1">
      <alignment wrapText="1"/>
    </xf>
    <xf numFmtId="165" fontId="9" fillId="0" borderId="2" xfId="0" applyNumberFormat="1" applyFont="1" applyFill="1" applyBorder="1" applyAlignment="1">
      <alignment wrapText="1"/>
    </xf>
    <xf numFmtId="165" fontId="3" fillId="0" borderId="2" xfId="0" applyNumberFormat="1" applyFont="1" applyFill="1" applyBorder="1" applyAlignment="1">
      <alignment wrapText="1"/>
    </xf>
    <xf numFmtId="3" fontId="10" fillId="0" borderId="2" xfId="0" applyNumberFormat="1" applyFont="1" applyFill="1" applyBorder="1" applyAlignment="1">
      <alignment wrapText="1"/>
    </xf>
    <xf numFmtId="0" fontId="11" fillId="0" borderId="2" xfId="0" applyFont="1" applyFill="1" applyBorder="1" applyAlignment="1">
      <alignment wrapText="1"/>
    </xf>
    <xf numFmtId="3" fontId="11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36"/>
  <sheetViews>
    <sheetView tabSelected="1" view="pageBreakPreview" topLeftCell="A208" zoomScale="55" zoomScaleNormal="70" zoomScaleSheetLayoutView="55" workbookViewId="0">
      <selection activeCell="T1" sqref="T1:U1"/>
    </sheetView>
  </sheetViews>
  <sheetFormatPr defaultRowHeight="15"/>
  <cols>
    <col min="1" max="1" width="50.28515625" style="1" customWidth="1"/>
    <col min="2" max="2" width="16.42578125" style="1" customWidth="1"/>
    <col min="3" max="3" width="8" style="1" customWidth="1"/>
    <col min="4" max="4" width="14.5703125" style="1" customWidth="1"/>
    <col min="5" max="5" width="8.28515625" style="1" customWidth="1"/>
    <col min="6" max="6" width="15.42578125" style="1" customWidth="1"/>
    <col min="7" max="7" width="9.42578125" style="1" customWidth="1"/>
    <col min="8" max="8" width="14.85546875" style="1" customWidth="1"/>
    <col min="9" max="9" width="9.140625" style="13" customWidth="1"/>
    <col min="10" max="10" width="14.85546875" style="1" customWidth="1"/>
    <col min="11" max="11" width="9.5703125" style="13" customWidth="1"/>
    <col min="12" max="12" width="14.42578125" style="1" customWidth="1"/>
    <col min="13" max="13" width="9" style="13" customWidth="1"/>
    <col min="14" max="14" width="14.42578125" style="1" customWidth="1"/>
    <col min="15" max="15" width="8.85546875" style="13" customWidth="1"/>
    <col min="16" max="16" width="15.7109375" style="1" customWidth="1"/>
    <col min="17" max="17" width="8.85546875" style="13" customWidth="1"/>
    <col min="18" max="18" width="15.7109375" style="2" customWidth="1"/>
    <col min="19" max="19" width="11.140625" style="13" customWidth="1"/>
    <col min="20" max="20" width="17.42578125" style="1" customWidth="1"/>
    <col min="21" max="21" width="24.5703125" style="13" customWidth="1"/>
    <col min="22" max="29" width="0" style="1" hidden="1" customWidth="1"/>
    <col min="30" max="16384" width="9.140625" style="1"/>
  </cols>
  <sheetData>
    <row r="1" spans="1:256" s="3" customFormat="1" ht="90.75" customHeight="1">
      <c r="I1" s="12"/>
      <c r="K1" s="12"/>
      <c r="M1" s="12"/>
      <c r="O1" s="12"/>
      <c r="Q1" s="12"/>
      <c r="S1" s="22"/>
      <c r="T1" s="45" t="s">
        <v>86</v>
      </c>
      <c r="U1" s="45"/>
    </row>
    <row r="3" spans="1:256" s="7" customFormat="1" ht="24.75" customHeight="1">
      <c r="A3" s="46" t="s">
        <v>85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</row>
    <row r="4" spans="1:256" s="3" customFormat="1" ht="15.75">
      <c r="A4" s="41" t="s">
        <v>0</v>
      </c>
      <c r="B4" s="41" t="s">
        <v>84</v>
      </c>
      <c r="C4" s="41"/>
      <c r="D4" s="41"/>
      <c r="E4" s="41"/>
      <c r="F4" s="41" t="s">
        <v>82</v>
      </c>
      <c r="G4" s="41"/>
      <c r="H4" s="41"/>
      <c r="I4" s="41"/>
      <c r="J4" s="41" t="s">
        <v>83</v>
      </c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</row>
    <row r="5" spans="1:256" s="3" customFormat="1" ht="18.75" customHeight="1">
      <c r="A5" s="41"/>
      <c r="B5" s="41">
        <v>2018</v>
      </c>
      <c r="C5" s="41"/>
      <c r="D5" s="41">
        <v>2019</v>
      </c>
      <c r="E5" s="41"/>
      <c r="F5" s="41">
        <v>2020</v>
      </c>
      <c r="G5" s="41"/>
      <c r="H5" s="41"/>
      <c r="I5" s="41"/>
      <c r="J5" s="41">
        <v>2021</v>
      </c>
      <c r="K5" s="41"/>
      <c r="L5" s="41"/>
      <c r="M5" s="41"/>
      <c r="N5" s="41">
        <v>2022</v>
      </c>
      <c r="O5" s="41"/>
      <c r="P5" s="41"/>
      <c r="Q5" s="41"/>
      <c r="R5" s="42">
        <v>2023</v>
      </c>
      <c r="S5" s="42"/>
      <c r="T5" s="42"/>
      <c r="U5" s="42"/>
      <c r="V5" s="41">
        <v>2023</v>
      </c>
      <c r="W5" s="41"/>
      <c r="X5" s="41"/>
      <c r="Y5" s="41"/>
      <c r="Z5" s="41">
        <v>2024</v>
      </c>
      <c r="AA5" s="41"/>
      <c r="AB5" s="41"/>
      <c r="AC5" s="41"/>
    </row>
    <row r="6" spans="1:256" s="4" customFormat="1" ht="12.75" customHeight="1">
      <c r="A6" s="41"/>
      <c r="B6" s="43" t="s">
        <v>1</v>
      </c>
      <c r="C6" s="43" t="s">
        <v>2</v>
      </c>
      <c r="D6" s="43" t="s">
        <v>1</v>
      </c>
      <c r="E6" s="43" t="s">
        <v>2</v>
      </c>
      <c r="F6" s="43" t="s">
        <v>1</v>
      </c>
      <c r="G6" s="43" t="s">
        <v>3</v>
      </c>
      <c r="H6" s="43" t="s">
        <v>4</v>
      </c>
      <c r="I6" s="44" t="s">
        <v>5</v>
      </c>
      <c r="J6" s="43" t="s">
        <v>1</v>
      </c>
      <c r="K6" s="44" t="s">
        <v>6</v>
      </c>
      <c r="L6" s="43" t="s">
        <v>4</v>
      </c>
      <c r="M6" s="44" t="s">
        <v>7</v>
      </c>
      <c r="N6" s="43" t="s">
        <v>1</v>
      </c>
      <c r="O6" s="44" t="s">
        <v>8</v>
      </c>
      <c r="P6" s="43" t="s">
        <v>4</v>
      </c>
      <c r="Q6" s="44" t="s">
        <v>9</v>
      </c>
      <c r="R6" s="47" t="s">
        <v>1</v>
      </c>
      <c r="S6" s="44" t="s">
        <v>10</v>
      </c>
      <c r="T6" s="43" t="s">
        <v>4</v>
      </c>
      <c r="U6" s="44" t="s">
        <v>11</v>
      </c>
      <c r="V6" s="43" t="s">
        <v>1</v>
      </c>
      <c r="W6" s="43" t="s">
        <v>12</v>
      </c>
      <c r="X6" s="43" t="s">
        <v>4</v>
      </c>
      <c r="Y6" s="43" t="s">
        <v>11</v>
      </c>
      <c r="Z6" s="43" t="s">
        <v>1</v>
      </c>
      <c r="AA6" s="43" t="s">
        <v>13</v>
      </c>
      <c r="AB6" s="43" t="s">
        <v>4</v>
      </c>
      <c r="AC6" s="43" t="s">
        <v>14</v>
      </c>
    </row>
    <row r="7" spans="1:256" s="4" customFormat="1" ht="12.75">
      <c r="A7" s="41"/>
      <c r="B7" s="43"/>
      <c r="C7" s="43"/>
      <c r="D7" s="43"/>
      <c r="E7" s="43"/>
      <c r="F7" s="43"/>
      <c r="G7" s="43"/>
      <c r="H7" s="43"/>
      <c r="I7" s="44"/>
      <c r="J7" s="43"/>
      <c r="K7" s="44"/>
      <c r="L7" s="43"/>
      <c r="M7" s="44"/>
      <c r="N7" s="43"/>
      <c r="O7" s="44"/>
      <c r="P7" s="43"/>
      <c r="Q7" s="44"/>
      <c r="R7" s="47"/>
      <c r="S7" s="44"/>
      <c r="T7" s="43"/>
      <c r="U7" s="44"/>
      <c r="V7" s="43"/>
      <c r="W7" s="43"/>
      <c r="X7" s="43"/>
      <c r="Y7" s="43"/>
      <c r="Z7" s="43"/>
      <c r="AA7" s="43"/>
      <c r="AB7" s="43"/>
      <c r="AC7" s="43"/>
    </row>
    <row r="8" spans="1:256" s="4" customFormat="1" ht="12.75">
      <c r="A8" s="41"/>
      <c r="B8" s="43"/>
      <c r="C8" s="43"/>
      <c r="D8" s="43"/>
      <c r="E8" s="43"/>
      <c r="F8" s="43"/>
      <c r="G8" s="43"/>
      <c r="H8" s="43"/>
      <c r="I8" s="44"/>
      <c r="J8" s="43"/>
      <c r="K8" s="44"/>
      <c r="L8" s="43"/>
      <c r="M8" s="44"/>
      <c r="N8" s="43"/>
      <c r="O8" s="44"/>
      <c r="P8" s="43"/>
      <c r="Q8" s="44"/>
      <c r="R8" s="47"/>
      <c r="S8" s="44"/>
      <c r="T8" s="43"/>
      <c r="U8" s="44"/>
      <c r="V8" s="43"/>
      <c r="W8" s="43"/>
      <c r="X8" s="43"/>
      <c r="Y8" s="43"/>
      <c r="Z8" s="43"/>
      <c r="AA8" s="43"/>
      <c r="AB8" s="43"/>
      <c r="AC8" s="43"/>
    </row>
    <row r="9" spans="1:256" s="4" customFormat="1" ht="12.75">
      <c r="A9" s="41"/>
      <c r="B9" s="43"/>
      <c r="C9" s="43"/>
      <c r="D9" s="43"/>
      <c r="E9" s="43"/>
      <c r="F9" s="43"/>
      <c r="G9" s="43"/>
      <c r="H9" s="43"/>
      <c r="I9" s="44"/>
      <c r="J9" s="43"/>
      <c r="K9" s="44"/>
      <c r="L9" s="43"/>
      <c r="M9" s="44"/>
      <c r="N9" s="43"/>
      <c r="O9" s="44"/>
      <c r="P9" s="43"/>
      <c r="Q9" s="44"/>
      <c r="R9" s="47"/>
      <c r="S9" s="44"/>
      <c r="T9" s="43"/>
      <c r="U9" s="44"/>
      <c r="V9" s="43"/>
      <c r="W9" s="43"/>
      <c r="X9" s="43"/>
      <c r="Y9" s="43"/>
      <c r="Z9" s="43"/>
      <c r="AA9" s="43"/>
      <c r="AB9" s="43"/>
      <c r="AC9" s="43"/>
    </row>
    <row r="10" spans="1:256" s="4" customFormat="1" ht="114" customHeight="1">
      <c r="A10" s="41"/>
      <c r="B10" s="43"/>
      <c r="C10" s="43" t="s">
        <v>15</v>
      </c>
      <c r="D10" s="43"/>
      <c r="E10" s="43" t="s">
        <v>15</v>
      </c>
      <c r="F10" s="43"/>
      <c r="G10" s="43" t="s">
        <v>15</v>
      </c>
      <c r="H10" s="43"/>
      <c r="I10" s="44"/>
      <c r="J10" s="43"/>
      <c r="K10" s="44" t="s">
        <v>15</v>
      </c>
      <c r="L10" s="43"/>
      <c r="M10" s="44"/>
      <c r="N10" s="43"/>
      <c r="O10" s="44" t="s">
        <v>15</v>
      </c>
      <c r="P10" s="43"/>
      <c r="Q10" s="44"/>
      <c r="R10" s="47"/>
      <c r="S10" s="44" t="s">
        <v>15</v>
      </c>
      <c r="T10" s="43"/>
      <c r="U10" s="44"/>
      <c r="V10" s="43"/>
      <c r="W10" s="43" t="s">
        <v>15</v>
      </c>
      <c r="X10" s="43"/>
      <c r="Y10" s="43"/>
      <c r="Z10" s="43"/>
      <c r="AA10" s="43" t="s">
        <v>15</v>
      </c>
      <c r="AB10" s="43"/>
      <c r="AC10" s="43"/>
    </row>
    <row r="11" spans="1:256" s="3" customFormat="1" ht="62.25" customHeight="1">
      <c r="A11" s="8" t="s">
        <v>16</v>
      </c>
      <c r="B11" s="14">
        <v>15925610.800000001</v>
      </c>
      <c r="C11" s="16" t="s">
        <v>69</v>
      </c>
      <c r="D11" s="14">
        <v>7756425.4000000004</v>
      </c>
      <c r="E11" s="16" t="s">
        <v>69</v>
      </c>
      <c r="F11" s="14">
        <v>8307011.831243</v>
      </c>
      <c r="G11" s="15">
        <v>103.56164079396679</v>
      </c>
      <c r="H11" s="14">
        <v>8032681.4112000018</v>
      </c>
      <c r="I11" s="15">
        <v>103.4151786433419</v>
      </c>
      <c r="J11" s="14">
        <v>8866419.4111078437</v>
      </c>
      <c r="K11" s="15">
        <v>103.37420456710286</v>
      </c>
      <c r="L11" s="14">
        <v>8587307.4038425777</v>
      </c>
      <c r="M11" s="15">
        <v>103.25028549857632</v>
      </c>
      <c r="N11" s="14">
        <v>9512857.2923711482</v>
      </c>
      <c r="O11" s="15">
        <v>103.57974716649008</v>
      </c>
      <c r="P11" s="14">
        <v>9183814.8087461032</v>
      </c>
      <c r="Q11" s="15">
        <v>103.58285190280282</v>
      </c>
      <c r="R11" s="14">
        <v>10187912.238172738</v>
      </c>
      <c r="S11" s="15">
        <v>103.48613782225802</v>
      </c>
      <c r="T11" s="14">
        <v>9844488.6084179282</v>
      </c>
      <c r="U11" s="15">
        <v>103.48848623239964</v>
      </c>
      <c r="V11" s="23">
        <f>SUM(V13+V14)</f>
        <v>0</v>
      </c>
      <c r="W11" s="23">
        <f>SUM(X11/R11*100)</f>
        <v>0</v>
      </c>
      <c r="X11" s="23">
        <f>SUM(X13+X14)</f>
        <v>0</v>
      </c>
      <c r="Y11" s="23" t="e">
        <f>SUM(V11/X11*100)</f>
        <v>#DIV/0!</v>
      </c>
      <c r="Z11" s="23">
        <f>SUM(Z13+Z14)</f>
        <v>0</v>
      </c>
      <c r="AA11" s="23" t="e">
        <f>SUM(AB11/V11*100)</f>
        <v>#DIV/0!</v>
      </c>
      <c r="AB11" s="23">
        <f>SUM(AB13+AB14)</f>
        <v>0</v>
      </c>
      <c r="AC11" s="23" t="e">
        <f>SUM(Z11/AB11*100)</f>
        <v>#DIV/0!</v>
      </c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</row>
    <row r="12" spans="1:256" s="3" customFormat="1" ht="15.75">
      <c r="A12" s="8" t="s">
        <v>17</v>
      </c>
      <c r="B12" s="14"/>
      <c r="C12" s="14"/>
      <c r="D12" s="14"/>
      <c r="E12" s="14"/>
      <c r="F12" s="14"/>
      <c r="G12" s="15"/>
      <c r="H12" s="14"/>
      <c r="I12" s="15"/>
      <c r="J12" s="14"/>
      <c r="K12" s="15"/>
      <c r="L12" s="14"/>
      <c r="M12" s="15"/>
      <c r="N12" s="14"/>
      <c r="O12" s="15"/>
      <c r="P12" s="14"/>
      <c r="Q12" s="15"/>
      <c r="R12" s="14"/>
      <c r="S12" s="15"/>
      <c r="T12" s="14"/>
      <c r="U12" s="15"/>
      <c r="V12" s="8"/>
      <c r="W12" s="8"/>
      <c r="X12" s="8"/>
      <c r="Y12" s="8"/>
      <c r="Z12" s="8"/>
      <c r="AA12" s="8"/>
      <c r="AB12" s="8"/>
      <c r="AC12" s="8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</row>
    <row r="13" spans="1:256" s="3" customFormat="1" ht="15.75">
      <c r="A13" s="8" t="s">
        <v>18</v>
      </c>
      <c r="B13" s="14">
        <v>0</v>
      </c>
      <c r="C13" s="16" t="s">
        <v>69</v>
      </c>
      <c r="D13" s="14">
        <v>0</v>
      </c>
      <c r="E13" s="16" t="s">
        <v>69</v>
      </c>
      <c r="F13" s="14">
        <v>0</v>
      </c>
      <c r="G13" s="17" t="s">
        <v>69</v>
      </c>
      <c r="H13" s="14">
        <v>0</v>
      </c>
      <c r="I13" s="17" t="s">
        <v>69</v>
      </c>
      <c r="J13" s="14">
        <v>0</v>
      </c>
      <c r="K13" s="17" t="s">
        <v>69</v>
      </c>
      <c r="L13" s="14">
        <v>0</v>
      </c>
      <c r="M13" s="17" t="s">
        <v>69</v>
      </c>
      <c r="N13" s="14">
        <v>0</v>
      </c>
      <c r="O13" s="17" t="s">
        <v>69</v>
      </c>
      <c r="P13" s="14">
        <v>0</v>
      </c>
      <c r="Q13" s="17" t="s">
        <v>69</v>
      </c>
      <c r="R13" s="14">
        <v>0</v>
      </c>
      <c r="S13" s="17" t="s">
        <v>69</v>
      </c>
      <c r="T13" s="14">
        <v>0</v>
      </c>
      <c r="U13" s="17" t="s">
        <v>69</v>
      </c>
      <c r="V13" s="24">
        <f>SUM(V18+V41+V210+V232)</f>
        <v>0</v>
      </c>
      <c r="W13" s="24" t="e">
        <f>SUM(X13/R13*100)</f>
        <v>#DIV/0!</v>
      </c>
      <c r="X13" s="24">
        <f>SUM(X18+X41+X210+X232)</f>
        <v>0</v>
      </c>
      <c r="Y13" s="24" t="e">
        <f>SUM(V13/X13*100)</f>
        <v>#DIV/0!</v>
      </c>
      <c r="Z13" s="24">
        <f>SUM(Z18+Z41+Z210+Z232)</f>
        <v>0</v>
      </c>
      <c r="AA13" s="24" t="e">
        <f>SUM(AB13/V13*100)</f>
        <v>#DIV/0!</v>
      </c>
      <c r="AB13" s="24">
        <f>SUM(AB18+AB41+AB210+AB232)</f>
        <v>0</v>
      </c>
      <c r="AC13" s="24" t="e">
        <f>SUM(Z13/AB13*100)</f>
        <v>#DIV/0!</v>
      </c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</row>
    <row r="14" spans="1:256" s="3" customFormat="1" ht="15.75">
      <c r="A14" s="8" t="s">
        <v>19</v>
      </c>
      <c r="B14" s="14">
        <v>15925610.800000001</v>
      </c>
      <c r="C14" s="16" t="s">
        <v>69</v>
      </c>
      <c r="D14" s="14">
        <v>7756425.4000000004</v>
      </c>
      <c r="E14" s="16" t="s">
        <v>69</v>
      </c>
      <c r="F14" s="14">
        <v>8307011.831243</v>
      </c>
      <c r="G14" s="15">
        <v>103.56164079396679</v>
      </c>
      <c r="H14" s="14">
        <v>8032681.4112000018</v>
      </c>
      <c r="I14" s="15">
        <v>103.4151786433419</v>
      </c>
      <c r="J14" s="14">
        <v>8866419.4111078437</v>
      </c>
      <c r="K14" s="15">
        <v>103.37420456710286</v>
      </c>
      <c r="L14" s="14">
        <v>8587307.4038425777</v>
      </c>
      <c r="M14" s="15">
        <v>103.25028549857632</v>
      </c>
      <c r="N14" s="14">
        <v>9512857.2923711482</v>
      </c>
      <c r="O14" s="15">
        <v>103.57974716649008</v>
      </c>
      <c r="P14" s="14">
        <v>9183814.8087461032</v>
      </c>
      <c r="Q14" s="15">
        <v>103.58285190280282</v>
      </c>
      <c r="R14" s="14">
        <v>10187912.238172738</v>
      </c>
      <c r="S14" s="15">
        <v>103.48613782225802</v>
      </c>
      <c r="T14" s="14">
        <v>9844488.6084179282</v>
      </c>
      <c r="U14" s="15">
        <v>103.48848623239964</v>
      </c>
      <c r="V14" s="25">
        <f>SUM(V19+V42+V211+V233)</f>
        <v>0</v>
      </c>
      <c r="W14" s="25">
        <f>SUM(X14/R14*100)</f>
        <v>0</v>
      </c>
      <c r="X14" s="25">
        <f>SUM(X19+X42+X211+X233)</f>
        <v>0</v>
      </c>
      <c r="Y14" s="25" t="e">
        <f>SUM(V14/X14*100)</f>
        <v>#DIV/0!</v>
      </c>
      <c r="Z14" s="25">
        <f>SUM(Z19+Z42+Z211+Z233)</f>
        <v>0</v>
      </c>
      <c r="AA14" s="25" t="e">
        <f>SUM(AB14/V14*100)</f>
        <v>#DIV/0!</v>
      </c>
      <c r="AB14" s="25">
        <f>SUM(AB19+AB42+AB211+AB233)</f>
        <v>0</v>
      </c>
      <c r="AC14" s="25" t="e">
        <f>SUM(Z14/AB14*100)</f>
        <v>#DIV/0!</v>
      </c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</row>
    <row r="15" spans="1:256" s="3" customFormat="1" ht="13.5" customHeight="1">
      <c r="A15" s="8" t="s">
        <v>20</v>
      </c>
      <c r="B15" s="14"/>
      <c r="C15" s="14"/>
      <c r="D15" s="14"/>
      <c r="E15" s="14"/>
      <c r="F15" s="14"/>
      <c r="G15" s="15"/>
      <c r="H15" s="14"/>
      <c r="I15" s="15"/>
      <c r="J15" s="14"/>
      <c r="K15" s="15"/>
      <c r="L15" s="14"/>
      <c r="M15" s="15"/>
      <c r="N15" s="14"/>
      <c r="O15" s="15"/>
      <c r="P15" s="14"/>
      <c r="Q15" s="15"/>
      <c r="R15" s="14"/>
      <c r="S15" s="15"/>
      <c r="T15" s="14"/>
      <c r="U15" s="15"/>
      <c r="V15" s="8"/>
      <c r="W15" s="8"/>
      <c r="X15" s="8"/>
      <c r="Y15" s="8"/>
      <c r="Z15" s="8"/>
      <c r="AA15" s="8"/>
      <c r="AB15" s="8"/>
      <c r="AC15" s="8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</row>
    <row r="16" spans="1:256" s="3" customFormat="1" ht="15.75">
      <c r="A16" s="8" t="s">
        <v>21</v>
      </c>
      <c r="B16" s="14">
        <v>0</v>
      </c>
      <c r="C16" s="16" t="s">
        <v>69</v>
      </c>
      <c r="D16" s="14">
        <v>0</v>
      </c>
      <c r="E16" s="16" t="s">
        <v>69</v>
      </c>
      <c r="F16" s="14">
        <v>0</v>
      </c>
      <c r="G16" s="17" t="s">
        <v>69</v>
      </c>
      <c r="H16" s="14">
        <v>0</v>
      </c>
      <c r="I16" s="17" t="s">
        <v>69</v>
      </c>
      <c r="J16" s="14">
        <v>0</v>
      </c>
      <c r="K16" s="17" t="s">
        <v>69</v>
      </c>
      <c r="L16" s="14">
        <v>0</v>
      </c>
      <c r="M16" s="17" t="s">
        <v>69</v>
      </c>
      <c r="N16" s="14">
        <v>0</v>
      </c>
      <c r="O16" s="17" t="s">
        <v>69</v>
      </c>
      <c r="P16" s="14">
        <v>0</v>
      </c>
      <c r="Q16" s="17" t="s">
        <v>69</v>
      </c>
      <c r="R16" s="14">
        <v>0</v>
      </c>
      <c r="S16" s="17" t="s">
        <v>69</v>
      </c>
      <c r="T16" s="14">
        <v>0</v>
      </c>
      <c r="U16" s="17" t="s">
        <v>69</v>
      </c>
      <c r="V16" s="26">
        <f>SUM(V18+V19)</f>
        <v>0</v>
      </c>
      <c r="W16" s="26" t="e">
        <f>SUM(X16/R16*100)</f>
        <v>#DIV/0!</v>
      </c>
      <c r="X16" s="26">
        <f>SUM(X18+X19)</f>
        <v>0</v>
      </c>
      <c r="Y16" s="26" t="e">
        <f>SUM(V16/X16*100)</f>
        <v>#DIV/0!</v>
      </c>
      <c r="Z16" s="26">
        <f>SUM(Z18+Z19)</f>
        <v>0</v>
      </c>
      <c r="AA16" s="26" t="e">
        <f>SUM(AB16/V16*100)</f>
        <v>#DIV/0!</v>
      </c>
      <c r="AB16" s="26">
        <f>SUM(AB18+AB19)</f>
        <v>0</v>
      </c>
      <c r="AC16" s="26" t="e">
        <f>SUM(Z16/AB16*100)</f>
        <v>#DIV/0!</v>
      </c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</row>
    <row r="17" spans="1:256" s="3" customFormat="1" ht="15.75">
      <c r="A17" s="8" t="s">
        <v>17</v>
      </c>
      <c r="B17" s="14"/>
      <c r="C17" s="14"/>
      <c r="D17" s="14"/>
      <c r="E17" s="14"/>
      <c r="F17" s="14"/>
      <c r="G17" s="15"/>
      <c r="H17" s="14"/>
      <c r="I17" s="15"/>
      <c r="J17" s="14"/>
      <c r="K17" s="15"/>
      <c r="L17" s="14"/>
      <c r="M17" s="15"/>
      <c r="N17" s="14"/>
      <c r="O17" s="15"/>
      <c r="P17" s="14"/>
      <c r="Q17" s="15"/>
      <c r="R17" s="14"/>
      <c r="S17" s="15"/>
      <c r="T17" s="14"/>
      <c r="U17" s="15"/>
      <c r="V17" s="8"/>
      <c r="W17" s="8"/>
      <c r="X17" s="8"/>
      <c r="Y17" s="8"/>
      <c r="Z17" s="8"/>
      <c r="AA17" s="8"/>
      <c r="AB17" s="8"/>
      <c r="AC17" s="8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</row>
    <row r="18" spans="1:256" s="3" customFormat="1" ht="15.75">
      <c r="A18" s="8" t="s">
        <v>18</v>
      </c>
      <c r="B18" s="14">
        <v>0</v>
      </c>
      <c r="C18" s="16" t="s">
        <v>69</v>
      </c>
      <c r="D18" s="14">
        <v>0</v>
      </c>
      <c r="E18" s="16" t="s">
        <v>69</v>
      </c>
      <c r="F18" s="14">
        <v>0</v>
      </c>
      <c r="G18" s="17" t="s">
        <v>69</v>
      </c>
      <c r="H18" s="14">
        <v>0</v>
      </c>
      <c r="I18" s="17" t="s">
        <v>69</v>
      </c>
      <c r="J18" s="14">
        <v>0</v>
      </c>
      <c r="K18" s="17" t="s">
        <v>69</v>
      </c>
      <c r="L18" s="14">
        <v>0</v>
      </c>
      <c r="M18" s="17" t="s">
        <v>69</v>
      </c>
      <c r="N18" s="14">
        <v>0</v>
      </c>
      <c r="O18" s="17" t="s">
        <v>69</v>
      </c>
      <c r="P18" s="14">
        <v>0</v>
      </c>
      <c r="Q18" s="17" t="s">
        <v>69</v>
      </c>
      <c r="R18" s="14">
        <v>0</v>
      </c>
      <c r="S18" s="17" t="s">
        <v>69</v>
      </c>
      <c r="T18" s="14">
        <v>0</v>
      </c>
      <c r="U18" s="17" t="s">
        <v>69</v>
      </c>
      <c r="V18" s="27">
        <f>SUM(V23+V29+V35)</f>
        <v>0</v>
      </c>
      <c r="W18" s="27" t="e">
        <f>SUM(X18/R18*100)</f>
        <v>#DIV/0!</v>
      </c>
      <c r="X18" s="27">
        <f>SUM(X23+X29+X35)</f>
        <v>0</v>
      </c>
      <c r="Y18" s="27" t="e">
        <f>SUM(V18/X18*100)</f>
        <v>#DIV/0!</v>
      </c>
      <c r="Z18" s="27">
        <f>SUM(Z23+Z29+Z35)</f>
        <v>0</v>
      </c>
      <c r="AA18" s="27" t="e">
        <f>SUM(AB18/V18*100)</f>
        <v>#DIV/0!</v>
      </c>
      <c r="AB18" s="27">
        <f>SUM(AB23+AB29+AB35)</f>
        <v>0</v>
      </c>
      <c r="AC18" s="27" t="e">
        <f>SUM(Z18/AB18*100)</f>
        <v>#DIV/0!</v>
      </c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</row>
    <row r="19" spans="1:256" s="3" customFormat="1" ht="18.75" customHeight="1">
      <c r="A19" s="8" t="s">
        <v>19</v>
      </c>
      <c r="B19" s="14">
        <v>0</v>
      </c>
      <c r="C19" s="16" t="s">
        <v>69</v>
      </c>
      <c r="D19" s="14">
        <v>0</v>
      </c>
      <c r="E19" s="16" t="s">
        <v>69</v>
      </c>
      <c r="F19" s="14">
        <v>0</v>
      </c>
      <c r="G19" s="17" t="s">
        <v>69</v>
      </c>
      <c r="H19" s="14">
        <v>0</v>
      </c>
      <c r="I19" s="17" t="s">
        <v>69</v>
      </c>
      <c r="J19" s="14">
        <v>0</v>
      </c>
      <c r="K19" s="17" t="s">
        <v>69</v>
      </c>
      <c r="L19" s="14">
        <v>0</v>
      </c>
      <c r="M19" s="17" t="s">
        <v>69</v>
      </c>
      <c r="N19" s="14">
        <v>0</v>
      </c>
      <c r="O19" s="17" t="s">
        <v>69</v>
      </c>
      <c r="P19" s="14">
        <v>0</v>
      </c>
      <c r="Q19" s="17" t="s">
        <v>69</v>
      </c>
      <c r="R19" s="14">
        <v>0</v>
      </c>
      <c r="S19" s="17" t="s">
        <v>69</v>
      </c>
      <c r="T19" s="14">
        <v>0</v>
      </c>
      <c r="U19" s="17" t="s">
        <v>69</v>
      </c>
      <c r="V19" s="28">
        <f>SUM(V24+V30+V36)</f>
        <v>0</v>
      </c>
      <c r="W19" s="28" t="e">
        <f>SUM(X19/R19*100)</f>
        <v>#DIV/0!</v>
      </c>
      <c r="X19" s="28">
        <f>SUM(X24+X30+X36)</f>
        <v>0</v>
      </c>
      <c r="Y19" s="28" t="e">
        <f>SUM(V19/X19*100)</f>
        <v>#DIV/0!</v>
      </c>
      <c r="Z19" s="28">
        <f>SUM(Z24+Z30+Z36)</f>
        <v>0</v>
      </c>
      <c r="AA19" s="28" t="e">
        <f>SUM(AB19/V19*100)</f>
        <v>#DIV/0!</v>
      </c>
      <c r="AB19" s="28">
        <f>SUM(AB24+AB30+AB36)</f>
        <v>0</v>
      </c>
      <c r="AC19" s="28" t="e">
        <f>SUM(Z19/AB19*100)</f>
        <v>#DIV/0!</v>
      </c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</row>
    <row r="20" spans="1:256" s="3" customFormat="1" ht="15.75">
      <c r="A20" s="8" t="s">
        <v>22</v>
      </c>
      <c r="B20" s="14"/>
      <c r="C20" s="14"/>
      <c r="D20" s="14"/>
      <c r="E20" s="14"/>
      <c r="F20" s="14"/>
      <c r="G20" s="15"/>
      <c r="H20" s="14"/>
      <c r="I20" s="15"/>
      <c r="J20" s="14"/>
      <c r="K20" s="15"/>
      <c r="L20" s="14"/>
      <c r="M20" s="15"/>
      <c r="N20" s="14"/>
      <c r="O20" s="15"/>
      <c r="P20" s="14"/>
      <c r="Q20" s="15"/>
      <c r="R20" s="14"/>
      <c r="S20" s="15"/>
      <c r="T20" s="14"/>
      <c r="U20" s="15"/>
      <c r="V20" s="28"/>
      <c r="W20" s="28"/>
      <c r="X20" s="28"/>
      <c r="Y20" s="28"/>
      <c r="Z20" s="28"/>
      <c r="AA20" s="28"/>
      <c r="AB20" s="28"/>
      <c r="AC20" s="28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</row>
    <row r="21" spans="1:256" s="3" customFormat="1" ht="15.75">
      <c r="A21" s="8" t="s">
        <v>23</v>
      </c>
      <c r="B21" s="14">
        <v>0</v>
      </c>
      <c r="C21" s="16" t="s">
        <v>69</v>
      </c>
      <c r="D21" s="14">
        <v>0</v>
      </c>
      <c r="E21" s="16" t="s">
        <v>69</v>
      </c>
      <c r="F21" s="14">
        <v>0</v>
      </c>
      <c r="G21" s="17" t="s">
        <v>69</v>
      </c>
      <c r="H21" s="14">
        <v>0</v>
      </c>
      <c r="I21" s="17" t="s">
        <v>69</v>
      </c>
      <c r="J21" s="14">
        <v>0</v>
      </c>
      <c r="K21" s="17" t="s">
        <v>69</v>
      </c>
      <c r="L21" s="14">
        <v>0</v>
      </c>
      <c r="M21" s="17" t="s">
        <v>69</v>
      </c>
      <c r="N21" s="14">
        <v>0</v>
      </c>
      <c r="O21" s="17" t="s">
        <v>69</v>
      </c>
      <c r="P21" s="14">
        <v>0</v>
      </c>
      <c r="Q21" s="17" t="s">
        <v>69</v>
      </c>
      <c r="R21" s="14">
        <v>0</v>
      </c>
      <c r="S21" s="17" t="s">
        <v>69</v>
      </c>
      <c r="T21" s="14">
        <v>0</v>
      </c>
      <c r="U21" s="17" t="s">
        <v>69</v>
      </c>
      <c r="V21" s="26">
        <f>SUM(V23+V24)</f>
        <v>0</v>
      </c>
      <c r="W21" s="26" t="e">
        <f>SUM(X21/R21*100)</f>
        <v>#DIV/0!</v>
      </c>
      <c r="X21" s="26">
        <f>SUM(X23+X24)</f>
        <v>0</v>
      </c>
      <c r="Y21" s="26" t="e">
        <f>SUM(V21/X21*100)</f>
        <v>#DIV/0!</v>
      </c>
      <c r="Z21" s="26">
        <f>SUM(Z23+Z24)</f>
        <v>0</v>
      </c>
      <c r="AA21" s="26" t="e">
        <f>SUM(AB21/V21*100)</f>
        <v>#DIV/0!</v>
      </c>
      <c r="AB21" s="26">
        <f>SUM(AB23+AB24)</f>
        <v>0</v>
      </c>
      <c r="AC21" s="26" t="e">
        <f>SUM(Z21/AB21*100)</f>
        <v>#DIV/0!</v>
      </c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</row>
    <row r="22" spans="1:256" s="3" customFormat="1" ht="15.75">
      <c r="A22" s="8" t="s">
        <v>17</v>
      </c>
      <c r="B22" s="14"/>
      <c r="C22" s="14"/>
      <c r="D22" s="14"/>
      <c r="E22" s="14"/>
      <c r="F22" s="14"/>
      <c r="G22" s="15"/>
      <c r="H22" s="14"/>
      <c r="I22" s="15"/>
      <c r="J22" s="14"/>
      <c r="K22" s="15"/>
      <c r="L22" s="14"/>
      <c r="M22" s="15"/>
      <c r="N22" s="14"/>
      <c r="O22" s="15"/>
      <c r="P22" s="14"/>
      <c r="Q22" s="15"/>
      <c r="R22" s="14"/>
      <c r="S22" s="15"/>
      <c r="T22" s="14"/>
      <c r="U22" s="15"/>
      <c r="V22" s="8"/>
      <c r="W22" s="8"/>
      <c r="X22" s="8"/>
      <c r="Y22" s="8"/>
      <c r="Z22" s="8"/>
      <c r="AA22" s="8"/>
      <c r="AB22" s="8"/>
      <c r="AC22" s="8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</row>
    <row r="23" spans="1:256" s="3" customFormat="1" ht="15.75">
      <c r="A23" s="8" t="s">
        <v>18</v>
      </c>
      <c r="B23" s="14">
        <v>0</v>
      </c>
      <c r="C23" s="16" t="s">
        <v>69</v>
      </c>
      <c r="D23" s="14">
        <v>0</v>
      </c>
      <c r="E23" s="16" t="s">
        <v>69</v>
      </c>
      <c r="F23" s="14">
        <v>0</v>
      </c>
      <c r="G23" s="17" t="s">
        <v>69</v>
      </c>
      <c r="H23" s="14">
        <v>0</v>
      </c>
      <c r="I23" s="17" t="s">
        <v>69</v>
      </c>
      <c r="J23" s="14">
        <v>0</v>
      </c>
      <c r="K23" s="17" t="s">
        <v>69</v>
      </c>
      <c r="L23" s="14">
        <v>0</v>
      </c>
      <c r="M23" s="17" t="s">
        <v>69</v>
      </c>
      <c r="N23" s="14">
        <v>0</v>
      </c>
      <c r="O23" s="17" t="s">
        <v>69</v>
      </c>
      <c r="P23" s="14">
        <v>0</v>
      </c>
      <c r="Q23" s="17" t="s">
        <v>69</v>
      </c>
      <c r="R23" s="14">
        <v>0</v>
      </c>
      <c r="S23" s="17" t="s">
        <v>69</v>
      </c>
      <c r="T23" s="14">
        <v>0</v>
      </c>
      <c r="U23" s="17" t="s">
        <v>69</v>
      </c>
      <c r="V23" s="27">
        <f>SUM(X23*Y23/100)</f>
        <v>0</v>
      </c>
      <c r="W23" s="24"/>
      <c r="X23" s="27">
        <f>SUM(R23*W23/100)</f>
        <v>0</v>
      </c>
      <c r="Y23" s="24"/>
      <c r="Z23" s="27">
        <f>SUM(AB23*AC23/100)</f>
        <v>0</v>
      </c>
      <c r="AA23" s="24"/>
      <c r="AB23" s="29">
        <f>SUM(V23*AA23/100)</f>
        <v>0</v>
      </c>
      <c r="AC23" s="24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</row>
    <row r="24" spans="1:256" s="3" customFormat="1" ht="15.75">
      <c r="A24" s="8" t="s">
        <v>19</v>
      </c>
      <c r="B24" s="14">
        <v>0</v>
      </c>
      <c r="C24" s="16" t="s">
        <v>69</v>
      </c>
      <c r="D24" s="14">
        <v>0</v>
      </c>
      <c r="E24" s="16" t="s">
        <v>69</v>
      </c>
      <c r="F24" s="14">
        <v>0</v>
      </c>
      <c r="G24" s="17" t="s">
        <v>69</v>
      </c>
      <c r="H24" s="14">
        <v>0</v>
      </c>
      <c r="I24" s="17" t="s">
        <v>69</v>
      </c>
      <c r="J24" s="14">
        <v>0</v>
      </c>
      <c r="K24" s="17" t="s">
        <v>69</v>
      </c>
      <c r="L24" s="14">
        <v>0</v>
      </c>
      <c r="M24" s="17" t="s">
        <v>69</v>
      </c>
      <c r="N24" s="14">
        <v>0</v>
      </c>
      <c r="O24" s="17" t="s">
        <v>69</v>
      </c>
      <c r="P24" s="14">
        <v>0</v>
      </c>
      <c r="Q24" s="17" t="s">
        <v>69</v>
      </c>
      <c r="R24" s="14">
        <v>0</v>
      </c>
      <c r="S24" s="17" t="s">
        <v>69</v>
      </c>
      <c r="T24" s="14">
        <v>0</v>
      </c>
      <c r="U24" s="17" t="s">
        <v>69</v>
      </c>
      <c r="V24" s="28">
        <f>SUM(V26:V26)</f>
        <v>0</v>
      </c>
      <c r="W24" s="28" t="e">
        <f>SUM(X24/R24*100)</f>
        <v>#DIV/0!</v>
      </c>
      <c r="X24" s="28">
        <f>SUM(X26:X26)</f>
        <v>0</v>
      </c>
      <c r="Y24" s="28" t="e">
        <f>SUM(V24/X24*100)</f>
        <v>#DIV/0!</v>
      </c>
      <c r="Z24" s="28">
        <f>SUM(Z26:Z26)</f>
        <v>0</v>
      </c>
      <c r="AA24" s="28" t="e">
        <f>SUM(AB24/V24*100)</f>
        <v>#DIV/0!</v>
      </c>
      <c r="AB24" s="28">
        <f>SUM(AB26:AB26)</f>
        <v>0</v>
      </c>
      <c r="AC24" s="28" t="e">
        <f>SUM(Z24/AB24*100)</f>
        <v>#DIV/0!</v>
      </c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</row>
    <row r="25" spans="1:256" s="3" customFormat="1" ht="15.75">
      <c r="A25" s="8" t="s">
        <v>24</v>
      </c>
      <c r="B25" s="14"/>
      <c r="C25" s="16"/>
      <c r="D25" s="14"/>
      <c r="E25" s="14"/>
      <c r="F25" s="14"/>
      <c r="G25" s="15"/>
      <c r="H25" s="14"/>
      <c r="I25" s="15"/>
      <c r="J25" s="14"/>
      <c r="K25" s="15"/>
      <c r="L25" s="14"/>
      <c r="M25" s="15"/>
      <c r="N25" s="14"/>
      <c r="O25" s="15"/>
      <c r="P25" s="14"/>
      <c r="Q25" s="15"/>
      <c r="R25" s="14"/>
      <c r="S25" s="15"/>
      <c r="T25" s="14"/>
      <c r="U25" s="15"/>
      <c r="V25" s="28"/>
      <c r="W25" s="28"/>
      <c r="X25" s="28"/>
      <c r="Y25" s="28"/>
      <c r="Z25" s="28"/>
      <c r="AA25" s="28"/>
      <c r="AB25" s="28"/>
      <c r="AC25" s="28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</row>
    <row r="26" spans="1:256" s="3" customFormat="1" ht="15.75">
      <c r="A26" s="10"/>
      <c r="B26" s="14"/>
      <c r="C26" s="14"/>
      <c r="D26" s="14"/>
      <c r="E26" s="14"/>
      <c r="F26" s="14"/>
      <c r="G26" s="15"/>
      <c r="H26" s="14"/>
      <c r="I26" s="15"/>
      <c r="J26" s="14"/>
      <c r="K26" s="15"/>
      <c r="L26" s="14"/>
      <c r="M26" s="15"/>
      <c r="N26" s="14"/>
      <c r="O26" s="15"/>
      <c r="P26" s="14"/>
      <c r="Q26" s="15"/>
      <c r="R26" s="14"/>
      <c r="S26" s="15"/>
      <c r="T26" s="14"/>
      <c r="U26" s="15"/>
      <c r="V26" s="10"/>
      <c r="W26" s="10"/>
      <c r="X26" s="10"/>
      <c r="Y26" s="10"/>
      <c r="Z26" s="10"/>
      <c r="AA26" s="10"/>
      <c r="AB26" s="10"/>
      <c r="AC26" s="10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</row>
    <row r="27" spans="1:256" s="3" customFormat="1" ht="15.75">
      <c r="A27" s="8" t="s">
        <v>25</v>
      </c>
      <c r="B27" s="14">
        <v>0</v>
      </c>
      <c r="C27" s="16" t="s">
        <v>69</v>
      </c>
      <c r="D27" s="14">
        <v>0</v>
      </c>
      <c r="E27" s="16" t="s">
        <v>69</v>
      </c>
      <c r="F27" s="14">
        <v>0</v>
      </c>
      <c r="G27" s="17" t="s">
        <v>69</v>
      </c>
      <c r="H27" s="14">
        <v>0</v>
      </c>
      <c r="I27" s="17" t="s">
        <v>69</v>
      </c>
      <c r="J27" s="14">
        <v>0</v>
      </c>
      <c r="K27" s="17" t="s">
        <v>69</v>
      </c>
      <c r="L27" s="14">
        <v>0</v>
      </c>
      <c r="M27" s="17" t="s">
        <v>69</v>
      </c>
      <c r="N27" s="14">
        <v>0</v>
      </c>
      <c r="O27" s="17" t="s">
        <v>69</v>
      </c>
      <c r="P27" s="14">
        <v>0</v>
      </c>
      <c r="Q27" s="17" t="s">
        <v>69</v>
      </c>
      <c r="R27" s="14">
        <v>0</v>
      </c>
      <c r="S27" s="17" t="s">
        <v>69</v>
      </c>
      <c r="T27" s="14">
        <v>0</v>
      </c>
      <c r="U27" s="17" t="s">
        <v>69</v>
      </c>
      <c r="V27" s="30">
        <f>SUM(V29+V30)</f>
        <v>0</v>
      </c>
      <c r="W27" s="30" t="e">
        <f>SUM(X27/R27*100)</f>
        <v>#DIV/0!</v>
      </c>
      <c r="X27" s="30">
        <f>SUM(X29+X30)</f>
        <v>0</v>
      </c>
      <c r="Y27" s="30" t="e">
        <f>SUM(V27/X27*100)</f>
        <v>#DIV/0!</v>
      </c>
      <c r="Z27" s="30">
        <f>SUM(Z29+Z30)</f>
        <v>0</v>
      </c>
      <c r="AA27" s="30" t="e">
        <f>SUM(AB27/V27*100)</f>
        <v>#DIV/0!</v>
      </c>
      <c r="AB27" s="30">
        <f>SUM(AB29+AB30)</f>
        <v>0</v>
      </c>
      <c r="AC27" s="30" t="e">
        <f>SUM(Z27/AB27*100)</f>
        <v>#DIV/0!</v>
      </c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</row>
    <row r="28" spans="1:256" s="3" customFormat="1" ht="15.75">
      <c r="A28" s="8" t="s">
        <v>17</v>
      </c>
      <c r="B28" s="14"/>
      <c r="C28" s="14"/>
      <c r="D28" s="14"/>
      <c r="E28" s="14"/>
      <c r="F28" s="14"/>
      <c r="G28" s="15"/>
      <c r="H28" s="14"/>
      <c r="I28" s="15"/>
      <c r="J28" s="14"/>
      <c r="K28" s="15"/>
      <c r="L28" s="14"/>
      <c r="M28" s="15"/>
      <c r="N28" s="14"/>
      <c r="O28" s="15"/>
      <c r="P28" s="14"/>
      <c r="Q28" s="15"/>
      <c r="R28" s="14"/>
      <c r="S28" s="15"/>
      <c r="T28" s="14"/>
      <c r="U28" s="15"/>
      <c r="V28" s="10"/>
      <c r="W28" s="10"/>
      <c r="X28" s="10"/>
      <c r="Y28" s="10"/>
      <c r="Z28" s="10"/>
      <c r="AA28" s="10"/>
      <c r="AB28" s="10"/>
      <c r="AC28" s="10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</row>
    <row r="29" spans="1:256" s="3" customFormat="1" ht="15.75">
      <c r="A29" s="8" t="s">
        <v>18</v>
      </c>
      <c r="B29" s="14">
        <v>0</v>
      </c>
      <c r="C29" s="16" t="s">
        <v>69</v>
      </c>
      <c r="D29" s="14">
        <v>0</v>
      </c>
      <c r="E29" s="16" t="s">
        <v>69</v>
      </c>
      <c r="F29" s="14">
        <v>0</v>
      </c>
      <c r="G29" s="17" t="s">
        <v>69</v>
      </c>
      <c r="H29" s="14">
        <v>0</v>
      </c>
      <c r="I29" s="17" t="s">
        <v>69</v>
      </c>
      <c r="J29" s="14">
        <v>0</v>
      </c>
      <c r="K29" s="17" t="s">
        <v>69</v>
      </c>
      <c r="L29" s="14">
        <v>0</v>
      </c>
      <c r="M29" s="17" t="s">
        <v>69</v>
      </c>
      <c r="N29" s="14">
        <v>0</v>
      </c>
      <c r="O29" s="17" t="s">
        <v>69</v>
      </c>
      <c r="P29" s="14">
        <v>0</v>
      </c>
      <c r="Q29" s="17" t="s">
        <v>69</v>
      </c>
      <c r="R29" s="14">
        <v>0</v>
      </c>
      <c r="S29" s="17" t="s">
        <v>69</v>
      </c>
      <c r="T29" s="14">
        <v>0</v>
      </c>
      <c r="U29" s="17" t="s">
        <v>69</v>
      </c>
      <c r="V29" s="27">
        <f>SUM(X29*Y29/100)</f>
        <v>0</v>
      </c>
      <c r="W29" s="27"/>
      <c r="X29" s="27">
        <f>SUM(R29*W29/100)</f>
        <v>0</v>
      </c>
      <c r="Y29" s="27"/>
      <c r="Z29" s="27">
        <f>SUM(AB29*AC29/100)</f>
        <v>0</v>
      </c>
      <c r="AA29" s="27"/>
      <c r="AB29" s="27">
        <f>SUM(V29*AA29/100)</f>
        <v>0</v>
      </c>
      <c r="AC29" s="27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</row>
    <row r="30" spans="1:256" s="3" customFormat="1" ht="15.75">
      <c r="A30" s="8" t="s">
        <v>19</v>
      </c>
      <c r="B30" s="14">
        <v>0</v>
      </c>
      <c r="C30" s="16" t="s">
        <v>69</v>
      </c>
      <c r="D30" s="14">
        <v>0</v>
      </c>
      <c r="E30" s="16" t="s">
        <v>69</v>
      </c>
      <c r="F30" s="14">
        <v>0</v>
      </c>
      <c r="G30" s="17" t="s">
        <v>69</v>
      </c>
      <c r="H30" s="14">
        <v>0</v>
      </c>
      <c r="I30" s="17" t="s">
        <v>69</v>
      </c>
      <c r="J30" s="14">
        <v>0</v>
      </c>
      <c r="K30" s="17" t="s">
        <v>69</v>
      </c>
      <c r="L30" s="14">
        <v>0</v>
      </c>
      <c r="M30" s="17" t="s">
        <v>69</v>
      </c>
      <c r="N30" s="14">
        <v>0</v>
      </c>
      <c r="O30" s="17" t="s">
        <v>69</v>
      </c>
      <c r="P30" s="14">
        <v>0</v>
      </c>
      <c r="Q30" s="17" t="s">
        <v>69</v>
      </c>
      <c r="R30" s="14">
        <v>0</v>
      </c>
      <c r="S30" s="17" t="s">
        <v>69</v>
      </c>
      <c r="T30" s="14">
        <v>0</v>
      </c>
      <c r="U30" s="17"/>
      <c r="V30" s="31">
        <f>SUM(V32:V32)</f>
        <v>0</v>
      </c>
      <c r="W30" s="25" t="e">
        <f>SUM(X30/R30*100)</f>
        <v>#DIV/0!</v>
      </c>
      <c r="X30" s="31">
        <f>SUM(X32:X32)</f>
        <v>0</v>
      </c>
      <c r="Y30" s="25" t="e">
        <f>SUM(V30/X30*100)</f>
        <v>#DIV/0!</v>
      </c>
      <c r="Z30" s="31">
        <f>SUM(Z32:Z32)</f>
        <v>0</v>
      </c>
      <c r="AA30" s="25" t="e">
        <f>SUM(AB30/V30*100)</f>
        <v>#DIV/0!</v>
      </c>
      <c r="AB30" s="31">
        <f>SUM(AB32:AB32)</f>
        <v>0</v>
      </c>
      <c r="AC30" s="25" t="e">
        <f>SUM(Z30/AB30*100)</f>
        <v>#DIV/0!</v>
      </c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  <c r="IV30" s="5"/>
    </row>
    <row r="31" spans="1:256" s="3" customFormat="1" ht="15.75">
      <c r="A31" s="8" t="s">
        <v>24</v>
      </c>
      <c r="B31" s="14"/>
      <c r="C31" s="14"/>
      <c r="D31" s="14"/>
      <c r="E31" s="14"/>
      <c r="F31" s="14"/>
      <c r="G31" s="15"/>
      <c r="H31" s="14"/>
      <c r="I31" s="15"/>
      <c r="J31" s="14"/>
      <c r="K31" s="15"/>
      <c r="L31" s="14"/>
      <c r="M31" s="15"/>
      <c r="N31" s="14"/>
      <c r="O31" s="15"/>
      <c r="P31" s="14"/>
      <c r="Q31" s="15"/>
      <c r="R31" s="14"/>
      <c r="S31" s="15"/>
      <c r="T31" s="14"/>
      <c r="U31" s="15"/>
      <c r="V31" s="10"/>
      <c r="W31" s="10"/>
      <c r="X31" s="10"/>
      <c r="Y31" s="10"/>
      <c r="Z31" s="10"/>
      <c r="AA31" s="10"/>
      <c r="AB31" s="10"/>
      <c r="AC31" s="10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  <c r="IV31" s="5"/>
    </row>
    <row r="32" spans="1:256" s="3" customFormat="1" ht="15.75">
      <c r="A32" s="10"/>
      <c r="B32" s="14"/>
      <c r="C32" s="14"/>
      <c r="D32" s="14"/>
      <c r="E32" s="14"/>
      <c r="F32" s="14"/>
      <c r="G32" s="15"/>
      <c r="H32" s="14"/>
      <c r="I32" s="15"/>
      <c r="J32" s="14"/>
      <c r="K32" s="15"/>
      <c r="L32" s="14"/>
      <c r="M32" s="15"/>
      <c r="N32" s="14"/>
      <c r="O32" s="15"/>
      <c r="P32" s="14"/>
      <c r="Q32" s="15"/>
      <c r="R32" s="14"/>
      <c r="S32" s="15"/>
      <c r="T32" s="14"/>
      <c r="U32" s="15"/>
      <c r="V32" s="10"/>
      <c r="W32" s="10"/>
      <c r="X32" s="10"/>
      <c r="Y32" s="10"/>
      <c r="Z32" s="10"/>
      <c r="AA32" s="10"/>
      <c r="AB32" s="10"/>
      <c r="AC32" s="10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</row>
    <row r="33" spans="1:256" s="3" customFormat="1" ht="15.75">
      <c r="A33" s="8" t="s">
        <v>26</v>
      </c>
      <c r="B33" s="14">
        <v>0</v>
      </c>
      <c r="C33" s="16" t="s">
        <v>69</v>
      </c>
      <c r="D33" s="14">
        <v>0</v>
      </c>
      <c r="E33" s="16" t="s">
        <v>69</v>
      </c>
      <c r="F33" s="14">
        <v>0</v>
      </c>
      <c r="G33" s="17" t="s">
        <v>69</v>
      </c>
      <c r="H33" s="14">
        <v>0</v>
      </c>
      <c r="I33" s="17" t="s">
        <v>69</v>
      </c>
      <c r="J33" s="14">
        <v>0</v>
      </c>
      <c r="K33" s="17" t="s">
        <v>69</v>
      </c>
      <c r="L33" s="14">
        <v>0</v>
      </c>
      <c r="M33" s="17" t="s">
        <v>69</v>
      </c>
      <c r="N33" s="14">
        <v>0</v>
      </c>
      <c r="O33" s="17" t="s">
        <v>69</v>
      </c>
      <c r="P33" s="14">
        <v>0</v>
      </c>
      <c r="Q33" s="17" t="s">
        <v>69</v>
      </c>
      <c r="R33" s="14">
        <v>0</v>
      </c>
      <c r="S33" s="17" t="s">
        <v>69</v>
      </c>
      <c r="T33" s="14">
        <v>0</v>
      </c>
      <c r="U33" s="17" t="s">
        <v>69</v>
      </c>
      <c r="V33" s="26">
        <f>SUM(V35+V36)</f>
        <v>0</v>
      </c>
      <c r="W33" s="26" t="e">
        <f>SUM(X33/R33*100)</f>
        <v>#DIV/0!</v>
      </c>
      <c r="X33" s="26">
        <f>SUM(X35+X36)</f>
        <v>0</v>
      </c>
      <c r="Y33" s="26" t="e">
        <f>SUM(V33/X33*100)</f>
        <v>#DIV/0!</v>
      </c>
      <c r="Z33" s="26">
        <f>SUM(Z35+Z36)</f>
        <v>0</v>
      </c>
      <c r="AA33" s="26" t="e">
        <f>SUM(AB33/V33*100)</f>
        <v>#DIV/0!</v>
      </c>
      <c r="AB33" s="26">
        <f>SUM(AB35+AB36)</f>
        <v>0</v>
      </c>
      <c r="AC33" s="26" t="e">
        <f>SUM(Z33/AB33*100)</f>
        <v>#DIV/0!</v>
      </c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</row>
    <row r="34" spans="1:256" s="3" customFormat="1" ht="15.75">
      <c r="A34" s="8" t="s">
        <v>17</v>
      </c>
      <c r="B34" s="14"/>
      <c r="C34" s="14"/>
      <c r="D34" s="14"/>
      <c r="E34" s="14"/>
      <c r="F34" s="14"/>
      <c r="G34" s="15"/>
      <c r="H34" s="14"/>
      <c r="I34" s="15"/>
      <c r="J34" s="14"/>
      <c r="K34" s="15"/>
      <c r="L34" s="14"/>
      <c r="M34" s="15"/>
      <c r="N34" s="14"/>
      <c r="O34" s="15"/>
      <c r="P34" s="14"/>
      <c r="Q34" s="15"/>
      <c r="R34" s="14"/>
      <c r="S34" s="15"/>
      <c r="T34" s="14"/>
      <c r="U34" s="15"/>
      <c r="V34" s="8"/>
      <c r="W34" s="8"/>
      <c r="X34" s="8"/>
      <c r="Y34" s="8"/>
      <c r="Z34" s="8"/>
      <c r="AA34" s="8"/>
      <c r="AB34" s="8"/>
      <c r="AC34" s="8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</row>
    <row r="35" spans="1:256" s="3" customFormat="1" ht="15.75">
      <c r="A35" s="8" t="s">
        <v>18</v>
      </c>
      <c r="B35" s="14">
        <v>0</v>
      </c>
      <c r="C35" s="16" t="s">
        <v>69</v>
      </c>
      <c r="D35" s="14">
        <v>0</v>
      </c>
      <c r="E35" s="16" t="s">
        <v>69</v>
      </c>
      <c r="F35" s="14">
        <v>0</v>
      </c>
      <c r="G35" s="17" t="s">
        <v>69</v>
      </c>
      <c r="H35" s="14">
        <v>0</v>
      </c>
      <c r="I35" s="17" t="s">
        <v>69</v>
      </c>
      <c r="J35" s="14">
        <v>0</v>
      </c>
      <c r="K35" s="17" t="s">
        <v>69</v>
      </c>
      <c r="L35" s="14">
        <v>0</v>
      </c>
      <c r="M35" s="17" t="s">
        <v>69</v>
      </c>
      <c r="N35" s="14">
        <v>0</v>
      </c>
      <c r="O35" s="17" t="s">
        <v>69</v>
      </c>
      <c r="P35" s="14">
        <v>0</v>
      </c>
      <c r="Q35" s="17" t="s">
        <v>69</v>
      </c>
      <c r="R35" s="14">
        <v>0</v>
      </c>
      <c r="S35" s="17" t="s">
        <v>69</v>
      </c>
      <c r="T35" s="14">
        <v>0</v>
      </c>
      <c r="U35" s="17" t="s">
        <v>69</v>
      </c>
      <c r="V35" s="27">
        <f>SUM(X35*Y35/100)</f>
        <v>0</v>
      </c>
      <c r="W35" s="24"/>
      <c r="X35" s="27">
        <f>SUM(R35*W35/100)</f>
        <v>0</v>
      </c>
      <c r="Y35" s="24"/>
      <c r="Z35" s="27">
        <f>SUM(AB35*AC35/100)</f>
        <v>0</v>
      </c>
      <c r="AA35" s="24"/>
      <c r="AB35" s="27">
        <f>SUM(V35*AA35/100)</f>
        <v>0</v>
      </c>
      <c r="AC35" s="24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s="3" customFormat="1" ht="15.75">
      <c r="A36" s="8" t="s">
        <v>19</v>
      </c>
      <c r="B36" s="14">
        <v>0</v>
      </c>
      <c r="C36" s="16" t="s">
        <v>69</v>
      </c>
      <c r="D36" s="14">
        <v>0</v>
      </c>
      <c r="E36" s="16" t="s">
        <v>69</v>
      </c>
      <c r="F36" s="14">
        <v>0</v>
      </c>
      <c r="G36" s="17" t="s">
        <v>69</v>
      </c>
      <c r="H36" s="14">
        <v>0</v>
      </c>
      <c r="I36" s="17" t="s">
        <v>69</v>
      </c>
      <c r="J36" s="14">
        <v>0</v>
      </c>
      <c r="K36" s="17" t="s">
        <v>69</v>
      </c>
      <c r="L36" s="14">
        <v>0</v>
      </c>
      <c r="M36" s="17" t="s">
        <v>69</v>
      </c>
      <c r="N36" s="14">
        <v>0</v>
      </c>
      <c r="O36" s="17" t="s">
        <v>69</v>
      </c>
      <c r="P36" s="14">
        <v>0</v>
      </c>
      <c r="Q36" s="17" t="s">
        <v>69</v>
      </c>
      <c r="R36" s="14">
        <v>0</v>
      </c>
      <c r="S36" s="17" t="s">
        <v>69</v>
      </c>
      <c r="T36" s="14">
        <v>0</v>
      </c>
      <c r="U36" s="17" t="s">
        <v>69</v>
      </c>
      <c r="V36" s="28">
        <f>SUM(V38:V38)</f>
        <v>0</v>
      </c>
      <c r="W36" s="28" t="e">
        <f>SUM(X36/R36*100)</f>
        <v>#DIV/0!</v>
      </c>
      <c r="X36" s="28">
        <f>SUM(X38:X38)</f>
        <v>0</v>
      </c>
      <c r="Y36" s="28" t="e">
        <f>SUM(V36/X36*100)</f>
        <v>#DIV/0!</v>
      </c>
      <c r="Z36" s="28">
        <f>SUM(Z38:Z38)</f>
        <v>0</v>
      </c>
      <c r="AA36" s="28" t="e">
        <f>SUM(AB36/V36*100)</f>
        <v>#DIV/0!</v>
      </c>
      <c r="AB36" s="28">
        <f>SUM(AB38:AB38)</f>
        <v>0</v>
      </c>
      <c r="AC36" s="28" t="e">
        <f>SUM(Z36/AB36*100)</f>
        <v>#DIV/0!</v>
      </c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</row>
    <row r="37" spans="1:256" s="3" customFormat="1" ht="15.75">
      <c r="A37" s="8" t="s">
        <v>24</v>
      </c>
      <c r="B37" s="14"/>
      <c r="C37" s="14"/>
      <c r="D37" s="14"/>
      <c r="E37" s="14"/>
      <c r="F37" s="14"/>
      <c r="G37" s="15"/>
      <c r="H37" s="14"/>
      <c r="I37" s="15"/>
      <c r="J37" s="14"/>
      <c r="K37" s="15"/>
      <c r="L37" s="14"/>
      <c r="M37" s="15"/>
      <c r="N37" s="14"/>
      <c r="O37" s="15"/>
      <c r="P37" s="14"/>
      <c r="Q37" s="15"/>
      <c r="R37" s="14"/>
      <c r="S37" s="15"/>
      <c r="T37" s="14"/>
      <c r="U37" s="15"/>
      <c r="V37" s="8"/>
      <c r="W37" s="8"/>
      <c r="X37" s="8"/>
      <c r="Y37" s="8"/>
      <c r="Z37" s="8"/>
      <c r="AA37" s="8"/>
      <c r="AB37" s="8"/>
      <c r="AC37" s="8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</row>
    <row r="38" spans="1:256" s="3" customFormat="1" ht="15.75">
      <c r="A38" s="10"/>
      <c r="B38" s="14"/>
      <c r="C38" s="14"/>
      <c r="D38" s="14"/>
      <c r="E38" s="14"/>
      <c r="F38" s="14"/>
      <c r="G38" s="15"/>
      <c r="H38" s="14"/>
      <c r="I38" s="15"/>
      <c r="J38" s="14"/>
      <c r="K38" s="15"/>
      <c r="L38" s="14"/>
      <c r="M38" s="15"/>
      <c r="N38" s="14"/>
      <c r="O38" s="15"/>
      <c r="P38" s="14"/>
      <c r="Q38" s="15"/>
      <c r="R38" s="14"/>
      <c r="S38" s="15"/>
      <c r="T38" s="14"/>
      <c r="U38" s="15"/>
      <c r="V38" s="9"/>
      <c r="W38" s="10"/>
      <c r="X38" s="9"/>
      <c r="Y38" s="9"/>
      <c r="Z38" s="9"/>
      <c r="AA38" s="9"/>
      <c r="AB38" s="9"/>
      <c r="AC38" s="9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</row>
    <row r="39" spans="1:256" s="3" customFormat="1" ht="22.5" customHeight="1">
      <c r="A39" s="8" t="s">
        <v>27</v>
      </c>
      <c r="B39" s="14">
        <v>14296059.800000001</v>
      </c>
      <c r="C39" s="16" t="s">
        <v>69</v>
      </c>
      <c r="D39" s="14">
        <v>6071046.5000000009</v>
      </c>
      <c r="E39" s="16" t="s">
        <v>69</v>
      </c>
      <c r="F39" s="14">
        <v>6543514.5312430002</v>
      </c>
      <c r="G39" s="15">
        <v>103.74531842409706</v>
      </c>
      <c r="H39" s="14">
        <v>6298426.5231000008</v>
      </c>
      <c r="I39" s="15">
        <v>103.8912577172111</v>
      </c>
      <c r="J39" s="14">
        <v>6988252.4626726434</v>
      </c>
      <c r="K39" s="15">
        <v>103.42115323394954</v>
      </c>
      <c r="L39" s="14">
        <v>6767378.1902425773</v>
      </c>
      <c r="M39" s="15">
        <v>103.26380861569891</v>
      </c>
      <c r="N39" s="14">
        <v>7512564.4162808973</v>
      </c>
      <c r="O39" s="15">
        <v>103.68180824408755</v>
      </c>
      <c r="P39" s="14">
        <v>7245546.5179609759</v>
      </c>
      <c r="Q39" s="15">
        <v>103.68526925688781</v>
      </c>
      <c r="R39" s="14">
        <v>8041005.8954365766</v>
      </c>
      <c r="S39" s="15">
        <v>103.45582091708781</v>
      </c>
      <c r="T39" s="14">
        <v>7772185.188788428</v>
      </c>
      <c r="U39" s="15">
        <v>103.45875323500951</v>
      </c>
      <c r="V39" s="26">
        <f>SUM(V41+V42)</f>
        <v>0</v>
      </c>
      <c r="W39" s="26">
        <f>SUM(X39/R39*100)</f>
        <v>0</v>
      </c>
      <c r="X39" s="26">
        <f>SUM(X41+X42)</f>
        <v>0</v>
      </c>
      <c r="Y39" s="26" t="e">
        <f>SUM(V39/X39*100)</f>
        <v>#DIV/0!</v>
      </c>
      <c r="Z39" s="26">
        <f>SUM(Z41+Z42)</f>
        <v>0</v>
      </c>
      <c r="AA39" s="26" t="e">
        <f>SUM(AB39/V39*100)</f>
        <v>#DIV/0!</v>
      </c>
      <c r="AB39" s="26">
        <f>SUM(AB41+AB42)</f>
        <v>0</v>
      </c>
      <c r="AC39" s="26" t="e">
        <f>SUM(Z39/AB39*100)</f>
        <v>#DIV/0!</v>
      </c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</row>
    <row r="40" spans="1:256" s="3" customFormat="1" ht="15.75">
      <c r="A40" s="8" t="s">
        <v>17</v>
      </c>
      <c r="B40" s="14"/>
      <c r="C40" s="14"/>
      <c r="D40" s="14"/>
      <c r="E40" s="14"/>
      <c r="F40" s="14"/>
      <c r="G40" s="15"/>
      <c r="H40" s="14"/>
      <c r="I40" s="15"/>
      <c r="J40" s="14"/>
      <c r="K40" s="15"/>
      <c r="L40" s="14"/>
      <c r="M40" s="15"/>
      <c r="N40" s="14"/>
      <c r="O40" s="15"/>
      <c r="P40" s="14"/>
      <c r="Q40" s="15"/>
      <c r="R40" s="14"/>
      <c r="S40" s="15"/>
      <c r="T40" s="14"/>
      <c r="U40" s="15"/>
      <c r="V40" s="8"/>
      <c r="W40" s="8"/>
      <c r="X40" s="8"/>
      <c r="Y40" s="8"/>
      <c r="Z40" s="8"/>
      <c r="AA40" s="8"/>
      <c r="AB40" s="8"/>
      <c r="AC40" s="8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</row>
    <row r="41" spans="1:256" s="3" customFormat="1" ht="15.75">
      <c r="A41" s="8" t="s">
        <v>18</v>
      </c>
      <c r="B41" s="14">
        <v>0</v>
      </c>
      <c r="C41" s="16" t="s">
        <v>69</v>
      </c>
      <c r="D41" s="14">
        <v>0</v>
      </c>
      <c r="E41" s="16" t="s">
        <v>69</v>
      </c>
      <c r="F41" s="14">
        <v>0</v>
      </c>
      <c r="G41" s="17" t="s">
        <v>69</v>
      </c>
      <c r="H41" s="14">
        <v>0</v>
      </c>
      <c r="I41" s="17" t="s">
        <v>69</v>
      </c>
      <c r="J41" s="14">
        <v>0</v>
      </c>
      <c r="K41" s="17" t="s">
        <v>69</v>
      </c>
      <c r="L41" s="14">
        <v>0</v>
      </c>
      <c r="M41" s="17" t="s">
        <v>69</v>
      </c>
      <c r="N41" s="14">
        <v>0</v>
      </c>
      <c r="O41" s="17" t="s">
        <v>69</v>
      </c>
      <c r="P41" s="14">
        <v>0</v>
      </c>
      <c r="Q41" s="17" t="s">
        <v>69</v>
      </c>
      <c r="R41" s="14">
        <v>0</v>
      </c>
      <c r="S41" s="17" t="s">
        <v>69</v>
      </c>
      <c r="T41" s="14">
        <v>0</v>
      </c>
      <c r="U41" s="17" t="s">
        <v>69</v>
      </c>
      <c r="V41" s="27">
        <f>SUM(V46+V57+V63+V69+V75+V81+V87+V93+V99+V105+V111+V117+V123+V129+V135+V147+V153+V159+V166+V172+V178+V186+V192+V202)</f>
        <v>0</v>
      </c>
      <c r="W41" s="27" t="e">
        <f>SUM(X41/R41*100)</f>
        <v>#DIV/0!</v>
      </c>
      <c r="X41" s="27">
        <f>SUM(X46+X57+X63+X69+X75+X81+X87+X93+X99+X105+X111+X117+X123+X129+X135+X147+X153+X159+X166+X172+X178+X186+X192+X202)</f>
        <v>0</v>
      </c>
      <c r="Y41" s="27" t="e">
        <f>SUM(V41/X41*100)</f>
        <v>#DIV/0!</v>
      </c>
      <c r="Z41" s="27">
        <f>SUM(Z46+Z57+Z63+Z69+Z75+Z81+Z87+Z93+Z99+Z105+Z111+Z117+Z123+Z129+Z135+Z147+Z153+Z159+Z166+Z172+Z178+Z186+Z192+Z202)</f>
        <v>0</v>
      </c>
      <c r="AA41" s="27" t="e">
        <f>SUM(AB41/V41*100)</f>
        <v>#DIV/0!</v>
      </c>
      <c r="AB41" s="27">
        <f>SUM(AB46+AB57+AB63+AB69+AB75+AB81+AB87+AB93+AB99+AB105+AB111+AB117+AB123+AB129+AB135+AB147+AB153+AB159+AB166+AB172+AB178+AB186+AB192+AB202)</f>
        <v>0</v>
      </c>
      <c r="AC41" s="27" t="e">
        <f>SUM(Z41/AB41*100)</f>
        <v>#DIV/0!</v>
      </c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</row>
    <row r="42" spans="1:256" s="3" customFormat="1" ht="15.75">
      <c r="A42" s="8" t="s">
        <v>19</v>
      </c>
      <c r="B42" s="14">
        <v>14296059.800000001</v>
      </c>
      <c r="C42" s="16" t="s">
        <v>69</v>
      </c>
      <c r="D42" s="14">
        <v>6071046.5000000009</v>
      </c>
      <c r="E42" s="16" t="s">
        <v>69</v>
      </c>
      <c r="F42" s="14">
        <v>6543514.5312430002</v>
      </c>
      <c r="G42" s="15">
        <v>103.74531842409706</v>
      </c>
      <c r="H42" s="14">
        <v>6298426.5231000008</v>
      </c>
      <c r="I42" s="15">
        <v>103.8912577172111</v>
      </c>
      <c r="J42" s="14">
        <v>6988252.4626726434</v>
      </c>
      <c r="K42" s="15">
        <v>103.42115323394954</v>
      </c>
      <c r="L42" s="14">
        <v>6767378.1902425773</v>
      </c>
      <c r="M42" s="15">
        <v>103.26380861569891</v>
      </c>
      <c r="N42" s="14">
        <v>7512564.4162808973</v>
      </c>
      <c r="O42" s="15">
        <v>103.68180824408755</v>
      </c>
      <c r="P42" s="14">
        <v>7245546.5179609759</v>
      </c>
      <c r="Q42" s="15">
        <v>103.68526925688781</v>
      </c>
      <c r="R42" s="14">
        <v>8041005.8954365766</v>
      </c>
      <c r="S42" s="15">
        <v>103.45582091708781</v>
      </c>
      <c r="T42" s="14">
        <v>7772185.188788428</v>
      </c>
      <c r="U42" s="15">
        <v>103.45875323500951</v>
      </c>
      <c r="V42" s="32">
        <f>SUM(V47+V58+V64+V70+V76+V82+V88+V94+V100+V106+V112+V118+V124+V130+V136+V148+V154+V160+V167+V173+V179+V187+V193+V203)</f>
        <v>0</v>
      </c>
      <c r="W42" s="32">
        <f>SUM(X42/R42*100)</f>
        <v>0</v>
      </c>
      <c r="X42" s="32">
        <f>SUM(X47+X58+X64+X70+X76+X82+X88+X94+X100+X106+X112+X118+X124+X130+X136+X148+X154+X160+X167+X173+X179+X187+X193+X203)</f>
        <v>0</v>
      </c>
      <c r="Y42" s="32" t="e">
        <f>SUM(V42/X42*100)</f>
        <v>#DIV/0!</v>
      </c>
      <c r="Z42" s="32">
        <f>SUM(Z47+Z58+Z64+Z70+Z76+Z82+Z88+Z94+Z100+Z106+Z112+Z118+Z124+Z130+Z136+Z148+Z154+Z160+Z167+Z173+Z179+Z187+Z193+Z203)</f>
        <v>0</v>
      </c>
      <c r="AA42" s="32" t="e">
        <f>SUM(AB42/V42*100)</f>
        <v>#DIV/0!</v>
      </c>
      <c r="AB42" s="32">
        <f>SUM(AB47+AB58+AB64+AB70+AB76+AB82+AB88+AB94+AB100+AB106+AB112+AB118+AB124+AB130+AB136+AB148+AB154+AB160+AB167+AB173+AB179+AB187+AB193+AB203)</f>
        <v>0</v>
      </c>
      <c r="AC42" s="32" t="e">
        <f>SUM(Z42/AB42*100)</f>
        <v>#DIV/0!</v>
      </c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</row>
    <row r="43" spans="1:256" s="3" customFormat="1" ht="15.75">
      <c r="A43" s="8" t="s">
        <v>24</v>
      </c>
      <c r="B43" s="14"/>
      <c r="C43" s="14"/>
      <c r="D43" s="14"/>
      <c r="E43" s="14"/>
      <c r="F43" s="14"/>
      <c r="G43" s="15"/>
      <c r="H43" s="14"/>
      <c r="I43" s="15"/>
      <c r="J43" s="14"/>
      <c r="K43" s="15"/>
      <c r="L43" s="14"/>
      <c r="M43" s="15"/>
      <c r="N43" s="14"/>
      <c r="O43" s="15"/>
      <c r="P43" s="14"/>
      <c r="Q43" s="15"/>
      <c r="R43" s="14"/>
      <c r="S43" s="15"/>
      <c r="T43" s="14"/>
      <c r="U43" s="15"/>
      <c r="V43" s="32"/>
      <c r="W43" s="32"/>
      <c r="X43" s="32"/>
      <c r="Y43" s="32"/>
      <c r="Z43" s="32"/>
      <c r="AA43" s="32"/>
      <c r="AB43" s="32"/>
      <c r="AC43" s="32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</row>
    <row r="44" spans="1:256" s="3" customFormat="1" ht="56.25" customHeight="1">
      <c r="A44" s="8" t="s">
        <v>75</v>
      </c>
      <c r="B44" s="14">
        <v>10338144.6</v>
      </c>
      <c r="C44" s="16" t="s">
        <v>69</v>
      </c>
      <c r="D44" s="14">
        <v>2211852.2000000002</v>
      </c>
      <c r="E44" s="16" t="s">
        <v>69</v>
      </c>
      <c r="F44" s="14">
        <v>2581582.8950999998</v>
      </c>
      <c r="G44" s="15">
        <v>102.97083712917166</v>
      </c>
      <c r="H44" s="14">
        <v>2277562.7264</v>
      </c>
      <c r="I44" s="15">
        <v>113.34848718658763</v>
      </c>
      <c r="J44" s="14">
        <v>2723132.5674518254</v>
      </c>
      <c r="K44" s="15">
        <v>102.91029991698524</v>
      </c>
      <c r="L44" s="14">
        <v>2656714.6999530001</v>
      </c>
      <c r="M44" s="15">
        <v>102.50000000000001</v>
      </c>
      <c r="N44" s="14">
        <v>2888971.3408096414</v>
      </c>
      <c r="O44" s="15">
        <v>102.99999999999999</v>
      </c>
      <c r="P44" s="14">
        <v>2804826.5444753799</v>
      </c>
      <c r="Q44" s="15">
        <v>103</v>
      </c>
      <c r="R44" s="14">
        <v>3064909.6954649491</v>
      </c>
      <c r="S44" s="15">
        <v>103</v>
      </c>
      <c r="T44" s="14">
        <v>2975640.4810339306</v>
      </c>
      <c r="U44" s="15">
        <v>103.00000000000003</v>
      </c>
      <c r="V44" s="30">
        <f>SUM(V46+V47)</f>
        <v>0</v>
      </c>
      <c r="W44" s="30">
        <f>SUM(X44/R44*100)</f>
        <v>0</v>
      </c>
      <c r="X44" s="30">
        <f>SUM(X46+X47)</f>
        <v>0</v>
      </c>
      <c r="Y44" s="30" t="e">
        <f>SUM(V44/X44*100)</f>
        <v>#DIV/0!</v>
      </c>
      <c r="Z44" s="30">
        <f>SUM(Z46+Z47)</f>
        <v>0</v>
      </c>
      <c r="AA44" s="30" t="e">
        <f>SUM(AB44/V44*100)</f>
        <v>#DIV/0!</v>
      </c>
      <c r="AB44" s="30">
        <f>SUM(AB46+AB47)</f>
        <v>0</v>
      </c>
      <c r="AC44" s="30" t="e">
        <f>SUM(Z44/AB44*100)</f>
        <v>#DIV/0!</v>
      </c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</row>
    <row r="45" spans="1:256" s="3" customFormat="1" ht="15.75">
      <c r="A45" s="8" t="s">
        <v>17</v>
      </c>
      <c r="B45" s="14"/>
      <c r="C45" s="14"/>
      <c r="D45" s="14"/>
      <c r="E45" s="14"/>
      <c r="F45" s="14"/>
      <c r="G45" s="15"/>
      <c r="H45" s="14"/>
      <c r="I45" s="15"/>
      <c r="J45" s="14"/>
      <c r="K45" s="15"/>
      <c r="L45" s="14"/>
      <c r="M45" s="15"/>
      <c r="N45" s="14"/>
      <c r="O45" s="15"/>
      <c r="P45" s="14"/>
      <c r="Q45" s="15"/>
      <c r="R45" s="14"/>
      <c r="S45" s="15"/>
      <c r="T45" s="14"/>
      <c r="U45" s="15"/>
      <c r="V45" s="8"/>
      <c r="W45" s="8"/>
      <c r="X45" s="8"/>
      <c r="Y45" s="8"/>
      <c r="Z45" s="8"/>
      <c r="AA45" s="8"/>
      <c r="AB45" s="8"/>
      <c r="AC45" s="8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</row>
    <row r="46" spans="1:256" s="3" customFormat="1" ht="15.75">
      <c r="A46" s="8" t="s">
        <v>18</v>
      </c>
      <c r="B46" s="14">
        <v>0</v>
      </c>
      <c r="C46" s="16" t="s">
        <v>69</v>
      </c>
      <c r="D46" s="14">
        <v>0</v>
      </c>
      <c r="E46" s="16" t="s">
        <v>69</v>
      </c>
      <c r="F46" s="14">
        <v>0</v>
      </c>
      <c r="G46" s="15"/>
      <c r="H46" s="14">
        <v>0</v>
      </c>
      <c r="I46" s="15"/>
      <c r="J46" s="14">
        <v>0</v>
      </c>
      <c r="K46" s="15"/>
      <c r="L46" s="14">
        <v>0</v>
      </c>
      <c r="M46" s="15"/>
      <c r="N46" s="14">
        <v>0</v>
      </c>
      <c r="O46" s="15"/>
      <c r="P46" s="14">
        <v>0</v>
      </c>
      <c r="Q46" s="15"/>
      <c r="R46" s="14">
        <v>0</v>
      </c>
      <c r="S46" s="15"/>
      <c r="T46" s="14">
        <v>0</v>
      </c>
      <c r="U46" s="15"/>
      <c r="V46" s="27">
        <f>SUM(X46*Y46/100)</f>
        <v>0</v>
      </c>
      <c r="W46" s="24"/>
      <c r="X46" s="27">
        <f>SUM(R46*W46/100)</f>
        <v>0</v>
      </c>
      <c r="Y46" s="24"/>
      <c r="Z46" s="27">
        <f>SUM(AB46*AC46/100)</f>
        <v>0</v>
      </c>
      <c r="AA46" s="24"/>
      <c r="AB46" s="27">
        <f>SUM(V46*AA46/100)</f>
        <v>0</v>
      </c>
      <c r="AC46" s="27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</row>
    <row r="47" spans="1:256" s="3" customFormat="1" ht="15.75">
      <c r="A47" s="8" t="s">
        <v>19</v>
      </c>
      <c r="B47" s="14">
        <v>10338144.6</v>
      </c>
      <c r="C47" s="16" t="s">
        <v>69</v>
      </c>
      <c r="D47" s="14">
        <v>2211852.2000000002</v>
      </c>
      <c r="E47" s="16" t="s">
        <v>69</v>
      </c>
      <c r="F47" s="14">
        <v>2581582.8950999998</v>
      </c>
      <c r="G47" s="15">
        <v>102.97083712917166</v>
      </c>
      <c r="H47" s="14">
        <v>2277562.7264</v>
      </c>
      <c r="I47" s="15">
        <v>113.34848718658763</v>
      </c>
      <c r="J47" s="14">
        <v>2723132.5674518254</v>
      </c>
      <c r="K47" s="15">
        <v>102.91029991698524</v>
      </c>
      <c r="L47" s="14">
        <v>2656714.6999530001</v>
      </c>
      <c r="M47" s="15">
        <v>102.50000000000001</v>
      </c>
      <c r="N47" s="14">
        <v>2888971.3408096414</v>
      </c>
      <c r="O47" s="15">
        <v>102.99999999999999</v>
      </c>
      <c r="P47" s="14">
        <v>2804826.5444753799</v>
      </c>
      <c r="Q47" s="15">
        <v>103</v>
      </c>
      <c r="R47" s="14">
        <v>3064909.6954649491</v>
      </c>
      <c r="S47" s="15">
        <v>103</v>
      </c>
      <c r="T47" s="14">
        <v>2975640.4810339306</v>
      </c>
      <c r="U47" s="15">
        <v>103.00000000000003</v>
      </c>
      <c r="V47" s="28">
        <f>SUM(V49:V54)</f>
        <v>0</v>
      </c>
      <c r="W47" s="28">
        <f>SUM(X47/R47*100)</f>
        <v>0</v>
      </c>
      <c r="X47" s="28">
        <f>SUM(X49:X54)</f>
        <v>0</v>
      </c>
      <c r="Y47" s="28" t="e">
        <f>SUM(V47/X47*100)</f>
        <v>#DIV/0!</v>
      </c>
      <c r="Z47" s="28">
        <f>SUM(Z49:Z54)</f>
        <v>0</v>
      </c>
      <c r="AA47" s="28" t="e">
        <f>SUM(AB47/V47*100)</f>
        <v>#DIV/0!</v>
      </c>
      <c r="AB47" s="28">
        <f>SUM(AB49:AB54)</f>
        <v>0</v>
      </c>
      <c r="AC47" s="28" t="e">
        <f>SUM(Z47/AB47*100)</f>
        <v>#DIV/0!</v>
      </c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  <c r="IV47" s="5"/>
    </row>
    <row r="48" spans="1:256" s="3" customFormat="1" ht="15.75">
      <c r="A48" s="8" t="s">
        <v>24</v>
      </c>
      <c r="B48" s="14"/>
      <c r="C48" s="14"/>
      <c r="D48" s="14"/>
      <c r="E48" s="16" t="s">
        <v>69</v>
      </c>
      <c r="F48" s="14"/>
      <c r="G48" s="15"/>
      <c r="H48" s="14"/>
      <c r="I48" s="15"/>
      <c r="J48" s="14"/>
      <c r="K48" s="15"/>
      <c r="L48" s="14"/>
      <c r="M48" s="15"/>
      <c r="N48" s="14"/>
      <c r="O48" s="15"/>
      <c r="P48" s="14"/>
      <c r="Q48" s="15"/>
      <c r="R48" s="14"/>
      <c r="S48" s="15"/>
      <c r="T48" s="14"/>
      <c r="U48" s="15"/>
      <c r="V48" s="8"/>
      <c r="W48" s="8"/>
      <c r="X48" s="8"/>
      <c r="Y48" s="8"/>
      <c r="Z48" s="8"/>
      <c r="AA48" s="8"/>
      <c r="AB48" s="8"/>
      <c r="AC48" s="8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</row>
    <row r="49" spans="1:256" s="3" customFormat="1" ht="15.75">
      <c r="A49" s="10" t="s">
        <v>28</v>
      </c>
      <c r="B49" s="14">
        <v>211681</v>
      </c>
      <c r="C49" s="16" t="s">
        <v>69</v>
      </c>
      <c r="D49" s="14">
        <v>211211</v>
      </c>
      <c r="E49" s="16" t="s">
        <v>69</v>
      </c>
      <c r="F49" s="14">
        <v>212675</v>
      </c>
      <c r="G49" s="15">
        <v>102.7</v>
      </c>
      <c r="H49" s="14">
        <v>216913.69699999999</v>
      </c>
      <c r="I49" s="15">
        <v>103</v>
      </c>
      <c r="J49" s="14">
        <v>223441.671875</v>
      </c>
      <c r="K49" s="15">
        <v>102.5</v>
      </c>
      <c r="L49" s="14">
        <v>217991.875</v>
      </c>
      <c r="M49" s="15">
        <v>102.5</v>
      </c>
      <c r="N49" s="14">
        <v>237049.26969218749</v>
      </c>
      <c r="O49" s="15">
        <v>103</v>
      </c>
      <c r="P49" s="14">
        <v>230144.92203125</v>
      </c>
      <c r="Q49" s="15">
        <v>103</v>
      </c>
      <c r="R49" s="14">
        <v>251485.5702164417</v>
      </c>
      <c r="S49" s="15">
        <v>103</v>
      </c>
      <c r="T49" s="14">
        <v>244160.74778295311</v>
      </c>
      <c r="U49" s="15">
        <v>103</v>
      </c>
      <c r="V49" s="9">
        <f t="shared" ref="V49:V53" si="0">SUM(X49*Y49/100)</f>
        <v>0</v>
      </c>
      <c r="W49" s="10"/>
      <c r="X49" s="9">
        <f t="shared" ref="X49:X53" si="1">SUM(R49*W49/100)</f>
        <v>0</v>
      </c>
      <c r="Y49" s="9"/>
      <c r="Z49" s="9">
        <f t="shared" ref="Z49:Z53" si="2">SUM(AB49*AC49/100)</f>
        <v>0</v>
      </c>
      <c r="AA49" s="10"/>
      <c r="AB49" s="9">
        <f t="shared" ref="AB49:AB53" si="3">SUM(V49*AA49/100)</f>
        <v>0</v>
      </c>
      <c r="AC49" s="9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  <c r="IV49" s="5"/>
    </row>
    <row r="50" spans="1:256" s="3" customFormat="1" ht="15.75">
      <c r="A50" s="10" t="s">
        <v>29</v>
      </c>
      <c r="B50" s="14">
        <v>0</v>
      </c>
      <c r="C50" s="16" t="s">
        <v>69</v>
      </c>
      <c r="D50" s="14">
        <v>0</v>
      </c>
      <c r="E50" s="16" t="s">
        <v>69</v>
      </c>
      <c r="F50" s="14">
        <v>243000</v>
      </c>
      <c r="G50" s="15">
        <v>102.7</v>
      </c>
      <c r="H50" s="14">
        <v>0</v>
      </c>
      <c r="I50" s="15">
        <v>103</v>
      </c>
      <c r="J50" s="14">
        <v>255301.875</v>
      </c>
      <c r="K50" s="15">
        <v>102.5</v>
      </c>
      <c r="L50" s="14">
        <v>249075</v>
      </c>
      <c r="M50" s="15">
        <v>102.5</v>
      </c>
      <c r="N50" s="14">
        <v>270849.75918750005</v>
      </c>
      <c r="O50" s="15">
        <v>103</v>
      </c>
      <c r="P50" s="14">
        <v>262960.93125000002</v>
      </c>
      <c r="Q50" s="15">
        <v>103</v>
      </c>
      <c r="R50" s="14">
        <v>287344.50952201884</v>
      </c>
      <c r="S50" s="15">
        <v>103</v>
      </c>
      <c r="T50" s="14">
        <v>278975.25196312508</v>
      </c>
      <c r="U50" s="15">
        <v>103</v>
      </c>
      <c r="V50" s="9">
        <f t="shared" si="0"/>
        <v>0</v>
      </c>
      <c r="W50" s="10"/>
      <c r="X50" s="9">
        <f t="shared" si="1"/>
        <v>0</v>
      </c>
      <c r="Y50" s="9"/>
      <c r="Z50" s="9">
        <f t="shared" si="2"/>
        <v>0</v>
      </c>
      <c r="AA50" s="10"/>
      <c r="AB50" s="9">
        <f t="shared" si="3"/>
        <v>0</v>
      </c>
      <c r="AC50" s="9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  <c r="IV50" s="5"/>
    </row>
    <row r="51" spans="1:256" s="3" customFormat="1" ht="15.75">
      <c r="A51" s="10" t="s">
        <v>30</v>
      </c>
      <c r="B51" s="14">
        <v>0</v>
      </c>
      <c r="C51" s="16" t="s">
        <v>69</v>
      </c>
      <c r="D51" s="14">
        <v>0</v>
      </c>
      <c r="E51" s="16" t="s">
        <v>69</v>
      </c>
      <c r="F51" s="14">
        <v>0</v>
      </c>
      <c r="G51" s="15">
        <v>102.7</v>
      </c>
      <c r="H51" s="14">
        <v>0</v>
      </c>
      <c r="I51" s="15">
        <v>103</v>
      </c>
      <c r="J51" s="14">
        <v>0</v>
      </c>
      <c r="K51" s="15">
        <v>102.5</v>
      </c>
      <c r="L51" s="14">
        <v>0</v>
      </c>
      <c r="M51" s="15">
        <v>102.5</v>
      </c>
      <c r="N51" s="14">
        <v>0</v>
      </c>
      <c r="O51" s="15">
        <v>103</v>
      </c>
      <c r="P51" s="14">
        <v>0</v>
      </c>
      <c r="Q51" s="15">
        <v>103</v>
      </c>
      <c r="R51" s="14">
        <v>0</v>
      </c>
      <c r="S51" s="15">
        <v>103</v>
      </c>
      <c r="T51" s="14">
        <v>0</v>
      </c>
      <c r="U51" s="15">
        <v>103</v>
      </c>
      <c r="V51" s="9">
        <f t="shared" si="0"/>
        <v>0</v>
      </c>
      <c r="W51" s="10"/>
      <c r="X51" s="9">
        <f t="shared" si="1"/>
        <v>0</v>
      </c>
      <c r="Y51" s="9"/>
      <c r="Z51" s="9">
        <f t="shared" si="2"/>
        <v>0</v>
      </c>
      <c r="AA51" s="10"/>
      <c r="AB51" s="9">
        <f t="shared" si="3"/>
        <v>0</v>
      </c>
      <c r="AC51" s="9"/>
      <c r="IF51" s="5"/>
      <c r="IG51" s="5"/>
      <c r="IH51" s="5"/>
      <c r="II51" s="5"/>
      <c r="IJ51" s="5"/>
      <c r="IK51" s="5"/>
      <c r="IL51" s="5"/>
      <c r="IM51" s="5"/>
      <c r="IN51" s="5"/>
      <c r="IO51" s="5"/>
      <c r="IP51" s="5"/>
      <c r="IQ51" s="5"/>
      <c r="IR51" s="5"/>
      <c r="IS51" s="5"/>
      <c r="IT51" s="5"/>
      <c r="IU51" s="5"/>
      <c r="IV51" s="5"/>
    </row>
    <row r="52" spans="1:256" s="3" customFormat="1" ht="15.75">
      <c r="A52" s="10" t="s">
        <v>31</v>
      </c>
      <c r="B52" s="14">
        <v>638.6</v>
      </c>
      <c r="C52" s="16" t="s">
        <v>69</v>
      </c>
      <c r="D52" s="14">
        <v>3802.2</v>
      </c>
      <c r="E52" s="16" t="s">
        <v>69</v>
      </c>
      <c r="F52" s="14">
        <v>7461.4</v>
      </c>
      <c r="G52" s="15">
        <v>102.7</v>
      </c>
      <c r="H52" s="14">
        <v>3904.8593999999998</v>
      </c>
      <c r="I52" s="15">
        <v>103</v>
      </c>
      <c r="J52" s="14">
        <v>7839.1333750000003</v>
      </c>
      <c r="K52" s="15">
        <v>102.5</v>
      </c>
      <c r="L52" s="14">
        <v>7647.9350000000004</v>
      </c>
      <c r="M52" s="15">
        <v>102.5</v>
      </c>
      <c r="N52" s="14">
        <v>8316.5365975375007</v>
      </c>
      <c r="O52" s="15">
        <v>103</v>
      </c>
      <c r="P52" s="14">
        <v>8074.3073762500007</v>
      </c>
      <c r="Q52" s="15">
        <v>103</v>
      </c>
      <c r="R52" s="14">
        <v>8823.013676327535</v>
      </c>
      <c r="S52" s="15">
        <v>103</v>
      </c>
      <c r="T52" s="14">
        <v>8566.0326954636257</v>
      </c>
      <c r="U52" s="15">
        <v>103</v>
      </c>
      <c r="V52" s="9">
        <f t="shared" si="0"/>
        <v>0</v>
      </c>
      <c r="W52" s="10"/>
      <c r="X52" s="9">
        <f t="shared" si="1"/>
        <v>0</v>
      </c>
      <c r="Y52" s="9"/>
      <c r="Z52" s="9">
        <f t="shared" si="2"/>
        <v>0</v>
      </c>
      <c r="AA52" s="10"/>
      <c r="AB52" s="9">
        <f t="shared" si="3"/>
        <v>0</v>
      </c>
      <c r="AC52" s="9"/>
      <c r="IF52" s="5"/>
      <c r="IG52" s="5"/>
      <c r="IH52" s="5"/>
      <c r="II52" s="5"/>
      <c r="IJ52" s="5"/>
      <c r="IK52" s="5"/>
      <c r="IL52" s="5"/>
      <c r="IM52" s="5"/>
      <c r="IN52" s="5"/>
      <c r="IO52" s="5"/>
      <c r="IP52" s="5"/>
      <c r="IQ52" s="5"/>
      <c r="IR52" s="5"/>
      <c r="IS52" s="5"/>
      <c r="IT52" s="5"/>
      <c r="IU52" s="5"/>
      <c r="IV52" s="5"/>
    </row>
    <row r="53" spans="1:256" s="3" customFormat="1" ht="15.75">
      <c r="A53" s="10" t="s">
        <v>32</v>
      </c>
      <c r="B53" s="14">
        <v>10125825</v>
      </c>
      <c r="C53" s="16" t="s">
        <v>69</v>
      </c>
      <c r="D53" s="14">
        <v>1996839</v>
      </c>
      <c r="E53" s="16" t="s">
        <v>69</v>
      </c>
      <c r="F53" s="14">
        <v>2118446.4950999999</v>
      </c>
      <c r="G53" s="15">
        <v>103</v>
      </c>
      <c r="H53" s="14">
        <v>2056744.17</v>
      </c>
      <c r="I53" s="15">
        <v>103</v>
      </c>
      <c r="J53" s="14">
        <v>2236549.8872018252</v>
      </c>
      <c r="K53" s="15">
        <v>103</v>
      </c>
      <c r="L53" s="14">
        <v>2181999.889953</v>
      </c>
      <c r="M53" s="15">
        <v>102.5</v>
      </c>
      <c r="N53" s="14">
        <v>2372755.7753324164</v>
      </c>
      <c r="O53" s="15">
        <v>103</v>
      </c>
      <c r="P53" s="14">
        <v>2303646.3838178799</v>
      </c>
      <c r="Q53" s="15">
        <v>103</v>
      </c>
      <c r="R53" s="14">
        <v>2517256.602050161</v>
      </c>
      <c r="S53" s="15">
        <v>103</v>
      </c>
      <c r="T53" s="14">
        <v>2443938.448592389</v>
      </c>
      <c r="U53" s="15">
        <v>103</v>
      </c>
      <c r="V53" s="9">
        <f t="shared" si="0"/>
        <v>0</v>
      </c>
      <c r="W53" s="10"/>
      <c r="X53" s="9">
        <f t="shared" si="1"/>
        <v>0</v>
      </c>
      <c r="Y53" s="9"/>
      <c r="Z53" s="9">
        <f t="shared" si="2"/>
        <v>0</v>
      </c>
      <c r="AA53" s="10"/>
      <c r="AB53" s="9">
        <f t="shared" si="3"/>
        <v>0</v>
      </c>
      <c r="AC53" s="9"/>
      <c r="IF53" s="5"/>
      <c r="IG53" s="5"/>
      <c r="IH53" s="5"/>
      <c r="II53" s="5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  <c r="IV53" s="5"/>
    </row>
    <row r="54" spans="1:256" s="3" customFormat="1" ht="15.75">
      <c r="A54" s="10"/>
      <c r="B54" s="14"/>
      <c r="C54" s="14"/>
      <c r="D54" s="14"/>
      <c r="E54" s="14"/>
      <c r="F54" s="14"/>
      <c r="G54" s="15"/>
      <c r="H54" s="14"/>
      <c r="I54" s="15"/>
      <c r="J54" s="14"/>
      <c r="K54" s="15"/>
      <c r="L54" s="14"/>
      <c r="M54" s="15"/>
      <c r="N54" s="14"/>
      <c r="O54" s="15"/>
      <c r="P54" s="14"/>
      <c r="Q54" s="15"/>
      <c r="R54" s="14"/>
      <c r="S54" s="15"/>
      <c r="T54" s="14"/>
      <c r="U54" s="15"/>
      <c r="V54" s="9"/>
      <c r="W54" s="10"/>
      <c r="X54" s="9"/>
      <c r="Y54" s="9"/>
      <c r="Z54" s="9"/>
      <c r="AA54" s="10"/>
      <c r="AB54" s="9"/>
      <c r="AC54" s="9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</row>
    <row r="55" spans="1:256" s="3" customFormat="1" ht="15.75">
      <c r="A55" s="8" t="s">
        <v>33</v>
      </c>
      <c r="B55" s="14">
        <v>0</v>
      </c>
      <c r="C55" s="16" t="s">
        <v>69</v>
      </c>
      <c r="D55" s="14">
        <v>0</v>
      </c>
      <c r="E55" s="16" t="s">
        <v>69</v>
      </c>
      <c r="F55" s="14">
        <v>0</v>
      </c>
      <c r="G55" s="17" t="s">
        <v>69</v>
      </c>
      <c r="H55" s="14">
        <v>0</v>
      </c>
      <c r="I55" s="17" t="s">
        <v>69</v>
      </c>
      <c r="J55" s="14">
        <v>0</v>
      </c>
      <c r="K55" s="17" t="s">
        <v>69</v>
      </c>
      <c r="L55" s="14">
        <v>0</v>
      </c>
      <c r="M55" s="17" t="s">
        <v>69</v>
      </c>
      <c r="N55" s="14">
        <v>0</v>
      </c>
      <c r="O55" s="17" t="s">
        <v>69</v>
      </c>
      <c r="P55" s="14">
        <v>0</v>
      </c>
      <c r="Q55" s="17" t="s">
        <v>69</v>
      </c>
      <c r="R55" s="14">
        <v>0</v>
      </c>
      <c r="S55" s="17" t="s">
        <v>69</v>
      </c>
      <c r="T55" s="14">
        <v>0</v>
      </c>
      <c r="U55" s="17" t="s">
        <v>69</v>
      </c>
      <c r="V55" s="30">
        <f>SUM(V57+V58)</f>
        <v>0</v>
      </c>
      <c r="W55" s="30" t="e">
        <f>SUM(X55/R55*100)</f>
        <v>#DIV/0!</v>
      </c>
      <c r="X55" s="30">
        <f>SUM(X57+X58)</f>
        <v>0</v>
      </c>
      <c r="Y55" s="30" t="e">
        <f>SUM(V55/X55*100)</f>
        <v>#DIV/0!</v>
      </c>
      <c r="Z55" s="30">
        <f>SUM(Z57+Z58)</f>
        <v>0</v>
      </c>
      <c r="AA55" s="30" t="e">
        <f>SUM(AB55/V55*100)</f>
        <v>#DIV/0!</v>
      </c>
      <c r="AB55" s="30">
        <f>SUM(AB57+AB58)</f>
        <v>0</v>
      </c>
      <c r="AC55" s="30" t="e">
        <f>SUM(Z55/AB55*100)</f>
        <v>#DIV/0!</v>
      </c>
      <c r="IF55" s="5"/>
      <c r="IG55" s="5"/>
      <c r="IH55" s="5"/>
      <c r="II55" s="5"/>
      <c r="IJ55" s="5"/>
      <c r="IK55" s="5"/>
      <c r="IL55" s="5"/>
      <c r="IM55" s="5"/>
      <c r="IN55" s="5"/>
      <c r="IO55" s="5"/>
      <c r="IP55" s="5"/>
      <c r="IQ55" s="5"/>
      <c r="IR55" s="5"/>
      <c r="IS55" s="5"/>
      <c r="IT55" s="5"/>
      <c r="IU55" s="5"/>
      <c r="IV55" s="5"/>
    </row>
    <row r="56" spans="1:256" s="3" customFormat="1" ht="15.75">
      <c r="A56" s="8" t="s">
        <v>17</v>
      </c>
      <c r="B56" s="14"/>
      <c r="C56" s="14"/>
      <c r="D56" s="14"/>
      <c r="E56" s="16"/>
      <c r="F56" s="14"/>
      <c r="G56" s="15"/>
      <c r="H56" s="14"/>
      <c r="I56" s="15"/>
      <c r="J56" s="14"/>
      <c r="K56" s="15"/>
      <c r="L56" s="14"/>
      <c r="M56" s="15"/>
      <c r="N56" s="14"/>
      <c r="O56" s="15"/>
      <c r="P56" s="14"/>
      <c r="Q56" s="15"/>
      <c r="R56" s="14"/>
      <c r="S56" s="15"/>
      <c r="T56" s="14"/>
      <c r="U56" s="15"/>
      <c r="V56" s="9">
        <f>SUM(X56*Y56/100)</f>
        <v>0</v>
      </c>
      <c r="W56" s="10"/>
      <c r="X56" s="9">
        <f>SUM(R56*W56/100)</f>
        <v>0</v>
      </c>
      <c r="Y56" s="9"/>
      <c r="Z56" s="9">
        <f>SUM(AB56*AC56/100)</f>
        <v>0</v>
      </c>
      <c r="AA56" s="10"/>
      <c r="AB56" s="9">
        <f>SUM(V56*AA56/100)</f>
        <v>0</v>
      </c>
      <c r="AC56" s="9"/>
      <c r="IF56" s="5"/>
      <c r="IG56" s="5"/>
      <c r="IH56" s="5"/>
      <c r="II56" s="5"/>
      <c r="IJ56" s="5"/>
      <c r="IK56" s="5"/>
      <c r="IL56" s="5"/>
      <c r="IM56" s="5"/>
      <c r="IN56" s="5"/>
      <c r="IO56" s="5"/>
      <c r="IP56" s="5"/>
      <c r="IQ56" s="5"/>
      <c r="IR56" s="5"/>
      <c r="IS56" s="5"/>
      <c r="IT56" s="5"/>
      <c r="IU56" s="5"/>
      <c r="IV56" s="5"/>
    </row>
    <row r="57" spans="1:256" s="3" customFormat="1" ht="15.75">
      <c r="A57" s="8" t="s">
        <v>18</v>
      </c>
      <c r="B57" s="14">
        <v>0</v>
      </c>
      <c r="C57" s="16" t="s">
        <v>69</v>
      </c>
      <c r="D57" s="14">
        <v>0</v>
      </c>
      <c r="E57" s="16" t="s">
        <v>69</v>
      </c>
      <c r="F57" s="14">
        <v>0</v>
      </c>
      <c r="G57" s="17" t="s">
        <v>69</v>
      </c>
      <c r="H57" s="14">
        <v>0</v>
      </c>
      <c r="I57" s="17" t="s">
        <v>69</v>
      </c>
      <c r="J57" s="14">
        <v>0</v>
      </c>
      <c r="K57" s="17" t="s">
        <v>69</v>
      </c>
      <c r="L57" s="14">
        <v>0</v>
      </c>
      <c r="M57" s="17" t="s">
        <v>69</v>
      </c>
      <c r="N57" s="14">
        <v>0</v>
      </c>
      <c r="O57" s="17" t="s">
        <v>69</v>
      </c>
      <c r="P57" s="14">
        <v>0</v>
      </c>
      <c r="Q57" s="17" t="s">
        <v>69</v>
      </c>
      <c r="R57" s="14">
        <v>0</v>
      </c>
      <c r="S57" s="17" t="s">
        <v>69</v>
      </c>
      <c r="T57" s="14">
        <v>0</v>
      </c>
      <c r="U57" s="17" t="s">
        <v>69</v>
      </c>
      <c r="V57" s="24">
        <f>SUM(X57*Y57/100)</f>
        <v>0</v>
      </c>
      <c r="W57" s="24"/>
      <c r="X57" s="24">
        <f>SUM(R57*W57/100)</f>
        <v>0</v>
      </c>
      <c r="Y57" s="24"/>
      <c r="Z57" s="24">
        <f>SUM(AB57*AC57/100)</f>
        <v>0</v>
      </c>
      <c r="AA57" s="24"/>
      <c r="AB57" s="24">
        <f>SUM(V57*AA57/100)</f>
        <v>0</v>
      </c>
      <c r="AC57" s="24"/>
      <c r="IF57" s="5"/>
      <c r="IG57" s="5"/>
      <c r="IH57" s="5"/>
      <c r="II57" s="5"/>
      <c r="IJ57" s="5"/>
      <c r="IK57" s="5"/>
      <c r="IL57" s="5"/>
      <c r="IM57" s="5"/>
      <c r="IN57" s="5"/>
      <c r="IO57" s="5"/>
      <c r="IP57" s="5"/>
      <c r="IQ57" s="5"/>
      <c r="IR57" s="5"/>
      <c r="IS57" s="5"/>
      <c r="IT57" s="5"/>
      <c r="IU57" s="5"/>
      <c r="IV57" s="5"/>
    </row>
    <row r="58" spans="1:256" s="3" customFormat="1" ht="15.75">
      <c r="A58" s="8" t="s">
        <v>19</v>
      </c>
      <c r="B58" s="14">
        <v>0</v>
      </c>
      <c r="C58" s="16" t="s">
        <v>69</v>
      </c>
      <c r="D58" s="14">
        <v>0</v>
      </c>
      <c r="E58" s="16" t="s">
        <v>69</v>
      </c>
      <c r="F58" s="14">
        <v>0</v>
      </c>
      <c r="G58" s="17" t="s">
        <v>69</v>
      </c>
      <c r="H58" s="14">
        <v>0</v>
      </c>
      <c r="I58" s="17" t="s">
        <v>69</v>
      </c>
      <c r="J58" s="14">
        <v>0</v>
      </c>
      <c r="K58" s="17" t="s">
        <v>69</v>
      </c>
      <c r="L58" s="14">
        <v>0</v>
      </c>
      <c r="M58" s="17" t="s">
        <v>69</v>
      </c>
      <c r="N58" s="14">
        <v>0</v>
      </c>
      <c r="O58" s="17" t="s">
        <v>69</v>
      </c>
      <c r="P58" s="14">
        <v>0</v>
      </c>
      <c r="Q58" s="17" t="s">
        <v>69</v>
      </c>
      <c r="R58" s="14">
        <v>0</v>
      </c>
      <c r="S58" s="17" t="s">
        <v>69</v>
      </c>
      <c r="T58" s="14">
        <v>0</v>
      </c>
      <c r="U58" s="17" t="s">
        <v>69</v>
      </c>
      <c r="V58" s="25">
        <f>SUM(V60:V60)</f>
        <v>0</v>
      </c>
      <c r="W58" s="25" t="e">
        <f>SUM(X58/R58*100)</f>
        <v>#DIV/0!</v>
      </c>
      <c r="X58" s="25">
        <f>SUM(X60:X60)</f>
        <v>0</v>
      </c>
      <c r="Y58" s="25" t="e">
        <f>SUM(V58/X58*100)</f>
        <v>#DIV/0!</v>
      </c>
      <c r="Z58" s="25">
        <f>SUM(Z60:Z60)</f>
        <v>0</v>
      </c>
      <c r="AA58" s="25" t="e">
        <f>SUM(AB58/V58*100)</f>
        <v>#DIV/0!</v>
      </c>
      <c r="AB58" s="25">
        <f>SUM(AB60:AB60)</f>
        <v>0</v>
      </c>
      <c r="AC58" s="25" t="e">
        <f>SUM(Z58/AB58*100)</f>
        <v>#DIV/0!</v>
      </c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</row>
    <row r="59" spans="1:256" s="3" customFormat="1" ht="15.75">
      <c r="A59" s="8" t="s">
        <v>24</v>
      </c>
      <c r="B59" s="14"/>
      <c r="C59" s="14"/>
      <c r="D59" s="14"/>
      <c r="E59" s="14"/>
      <c r="F59" s="14"/>
      <c r="G59" s="15"/>
      <c r="H59" s="14"/>
      <c r="I59" s="15"/>
      <c r="J59" s="14"/>
      <c r="K59" s="15"/>
      <c r="L59" s="14"/>
      <c r="M59" s="15"/>
      <c r="N59" s="14"/>
      <c r="O59" s="15"/>
      <c r="P59" s="14"/>
      <c r="Q59" s="15"/>
      <c r="R59" s="14"/>
      <c r="S59" s="15"/>
      <c r="T59" s="14"/>
      <c r="U59" s="15"/>
      <c r="V59" s="9"/>
      <c r="W59" s="10"/>
      <c r="X59" s="9"/>
      <c r="Y59" s="9"/>
      <c r="Z59" s="9"/>
      <c r="AA59" s="10"/>
      <c r="AB59" s="9"/>
      <c r="AC59" s="9"/>
      <c r="IF59" s="5"/>
      <c r="IG59" s="5"/>
      <c r="IH59" s="5"/>
      <c r="II59" s="5"/>
      <c r="IJ59" s="5"/>
      <c r="IK59" s="5"/>
      <c r="IL59" s="5"/>
      <c r="IM59" s="5"/>
      <c r="IN59" s="5"/>
      <c r="IO59" s="5"/>
      <c r="IP59" s="5"/>
      <c r="IQ59" s="5"/>
      <c r="IR59" s="5"/>
      <c r="IS59" s="5"/>
      <c r="IT59" s="5"/>
      <c r="IU59" s="5"/>
      <c r="IV59" s="5"/>
    </row>
    <row r="60" spans="1:256" s="3" customFormat="1" ht="15.75">
      <c r="A60" s="10"/>
      <c r="B60" s="14"/>
      <c r="C60" s="14"/>
      <c r="D60" s="14"/>
      <c r="E60" s="14"/>
      <c r="F60" s="14"/>
      <c r="G60" s="15"/>
      <c r="H60" s="14"/>
      <c r="I60" s="15"/>
      <c r="J60" s="14"/>
      <c r="K60" s="15"/>
      <c r="L60" s="14"/>
      <c r="M60" s="15"/>
      <c r="N60" s="14"/>
      <c r="O60" s="15"/>
      <c r="P60" s="14"/>
      <c r="Q60" s="15"/>
      <c r="R60" s="14"/>
      <c r="S60" s="15"/>
      <c r="T60" s="14"/>
      <c r="U60" s="15"/>
      <c r="V60" s="9"/>
      <c r="W60" s="10"/>
      <c r="X60" s="9"/>
      <c r="Y60" s="9"/>
      <c r="Z60" s="9"/>
      <c r="AA60" s="10"/>
      <c r="AB60" s="9"/>
      <c r="AC60" s="9"/>
      <c r="IF60" s="5"/>
      <c r="IG60" s="5"/>
      <c r="IH60" s="5"/>
      <c r="II60" s="5"/>
      <c r="IJ60" s="5"/>
      <c r="IK60" s="5"/>
      <c r="IL60" s="5"/>
      <c r="IM60" s="5"/>
      <c r="IN60" s="5"/>
      <c r="IO60" s="5"/>
      <c r="IP60" s="5"/>
      <c r="IQ60" s="5"/>
      <c r="IR60" s="5"/>
      <c r="IS60" s="5"/>
      <c r="IT60" s="5"/>
      <c r="IU60" s="5"/>
      <c r="IV60" s="5"/>
    </row>
    <row r="61" spans="1:256" s="3" customFormat="1" ht="26.25" customHeight="1">
      <c r="A61" s="8" t="s">
        <v>34</v>
      </c>
      <c r="B61" s="14">
        <v>0</v>
      </c>
      <c r="C61" s="16" t="s">
        <v>69</v>
      </c>
      <c r="D61" s="14">
        <v>0</v>
      </c>
      <c r="E61" s="16" t="s">
        <v>69</v>
      </c>
      <c r="F61" s="14">
        <v>0</v>
      </c>
      <c r="G61" s="17" t="s">
        <v>69</v>
      </c>
      <c r="H61" s="14">
        <v>0</v>
      </c>
      <c r="I61" s="17" t="s">
        <v>69</v>
      </c>
      <c r="J61" s="14">
        <v>0</v>
      </c>
      <c r="K61" s="17" t="s">
        <v>69</v>
      </c>
      <c r="L61" s="14">
        <v>0</v>
      </c>
      <c r="M61" s="17" t="s">
        <v>69</v>
      </c>
      <c r="N61" s="14">
        <v>0</v>
      </c>
      <c r="O61" s="17" t="s">
        <v>69</v>
      </c>
      <c r="P61" s="14">
        <v>0</v>
      </c>
      <c r="Q61" s="17" t="s">
        <v>69</v>
      </c>
      <c r="R61" s="14">
        <v>0</v>
      </c>
      <c r="S61" s="17" t="s">
        <v>69</v>
      </c>
      <c r="T61" s="14">
        <v>0</v>
      </c>
      <c r="U61" s="17" t="s">
        <v>69</v>
      </c>
      <c r="V61" s="30">
        <f>SUM(V63+V64)</f>
        <v>0</v>
      </c>
      <c r="W61" s="30" t="e">
        <f>SUM(X61/R61*100)</f>
        <v>#DIV/0!</v>
      </c>
      <c r="X61" s="30">
        <f>SUM(X63+X64)</f>
        <v>0</v>
      </c>
      <c r="Y61" s="30" t="e">
        <f>SUM(V61/X61*100)</f>
        <v>#DIV/0!</v>
      </c>
      <c r="Z61" s="30">
        <f>SUM(Z63+Z64)</f>
        <v>0</v>
      </c>
      <c r="AA61" s="30" t="e">
        <f>SUM(AB61/V61*100)</f>
        <v>#DIV/0!</v>
      </c>
      <c r="AB61" s="30">
        <f>SUM(AB63+AB64)</f>
        <v>0</v>
      </c>
      <c r="AC61" s="30" t="e">
        <f>SUM(Z61/AB61*100)</f>
        <v>#DIV/0!</v>
      </c>
      <c r="IF61" s="5"/>
      <c r="IG61" s="5"/>
      <c r="IH61" s="5"/>
      <c r="II61" s="5"/>
      <c r="IJ61" s="5"/>
      <c r="IK61" s="5"/>
      <c r="IL61" s="5"/>
      <c r="IM61" s="5"/>
      <c r="IN61" s="5"/>
      <c r="IO61" s="5"/>
      <c r="IP61" s="5"/>
      <c r="IQ61" s="5"/>
      <c r="IR61" s="5"/>
      <c r="IS61" s="5"/>
      <c r="IT61" s="5"/>
      <c r="IU61" s="5"/>
      <c r="IV61" s="5"/>
    </row>
    <row r="62" spans="1:256" s="3" customFormat="1" ht="15.75">
      <c r="A62" s="8" t="s">
        <v>17</v>
      </c>
      <c r="B62" s="14"/>
      <c r="C62" s="14"/>
      <c r="D62" s="14"/>
      <c r="E62" s="14"/>
      <c r="F62" s="14"/>
      <c r="G62" s="15"/>
      <c r="H62" s="14"/>
      <c r="I62" s="15"/>
      <c r="J62" s="14"/>
      <c r="K62" s="15"/>
      <c r="L62" s="14"/>
      <c r="M62" s="15"/>
      <c r="N62" s="14"/>
      <c r="O62" s="15"/>
      <c r="P62" s="14"/>
      <c r="Q62" s="15"/>
      <c r="R62" s="14"/>
      <c r="S62" s="15"/>
      <c r="T62" s="14"/>
      <c r="U62" s="15"/>
      <c r="V62" s="24"/>
      <c r="W62" s="24"/>
      <c r="X62" s="24"/>
      <c r="Y62" s="24"/>
      <c r="Z62" s="24"/>
      <c r="AA62" s="24"/>
      <c r="AB62" s="24"/>
      <c r="AC62" s="24"/>
      <c r="IF62" s="5"/>
      <c r="IG62" s="5"/>
      <c r="IH62" s="5"/>
      <c r="II62" s="5"/>
      <c r="IJ62" s="5"/>
      <c r="IK62" s="5"/>
      <c r="IL62" s="5"/>
      <c r="IM62" s="5"/>
      <c r="IN62" s="5"/>
      <c r="IO62" s="5"/>
      <c r="IP62" s="5"/>
      <c r="IQ62" s="5"/>
      <c r="IR62" s="5"/>
      <c r="IS62" s="5"/>
      <c r="IT62" s="5"/>
      <c r="IU62" s="5"/>
      <c r="IV62" s="5"/>
    </row>
    <row r="63" spans="1:256" s="3" customFormat="1" ht="15.75">
      <c r="A63" s="8" t="s">
        <v>18</v>
      </c>
      <c r="B63" s="14">
        <v>0</v>
      </c>
      <c r="C63" s="16" t="s">
        <v>69</v>
      </c>
      <c r="D63" s="14">
        <v>0</v>
      </c>
      <c r="E63" s="16" t="s">
        <v>69</v>
      </c>
      <c r="F63" s="14">
        <v>0</v>
      </c>
      <c r="G63" s="17" t="s">
        <v>69</v>
      </c>
      <c r="H63" s="14">
        <v>0</v>
      </c>
      <c r="I63" s="17" t="s">
        <v>69</v>
      </c>
      <c r="J63" s="14">
        <v>0</v>
      </c>
      <c r="K63" s="17" t="s">
        <v>69</v>
      </c>
      <c r="L63" s="14">
        <v>0</v>
      </c>
      <c r="M63" s="17" t="s">
        <v>69</v>
      </c>
      <c r="N63" s="14">
        <v>0</v>
      </c>
      <c r="O63" s="17" t="s">
        <v>69</v>
      </c>
      <c r="P63" s="14">
        <v>0</v>
      </c>
      <c r="Q63" s="17" t="s">
        <v>69</v>
      </c>
      <c r="R63" s="14">
        <v>0</v>
      </c>
      <c r="S63" s="17" t="s">
        <v>69</v>
      </c>
      <c r="T63" s="14">
        <v>0</v>
      </c>
      <c r="U63" s="17" t="s">
        <v>69</v>
      </c>
      <c r="V63" s="24">
        <f>SUM(X63*Y63/100)</f>
        <v>0</v>
      </c>
      <c r="W63" s="24"/>
      <c r="X63" s="24">
        <f>SUM(R63*W63/100)</f>
        <v>0</v>
      </c>
      <c r="Y63" s="24"/>
      <c r="Z63" s="24">
        <f>SUM(AB63*AC63/100)</f>
        <v>0</v>
      </c>
      <c r="AA63" s="24"/>
      <c r="AB63" s="24">
        <f>SUM(V63*AA63/100)</f>
        <v>0</v>
      </c>
      <c r="AC63" s="24"/>
      <c r="IF63" s="5"/>
      <c r="IG63" s="5"/>
      <c r="IH63" s="5"/>
      <c r="II63" s="5"/>
      <c r="IJ63" s="5"/>
      <c r="IK63" s="5"/>
      <c r="IL63" s="5"/>
      <c r="IM63" s="5"/>
      <c r="IN63" s="5"/>
      <c r="IO63" s="5"/>
      <c r="IP63" s="5"/>
      <c r="IQ63" s="5"/>
      <c r="IR63" s="5"/>
      <c r="IS63" s="5"/>
      <c r="IT63" s="5"/>
      <c r="IU63" s="5"/>
      <c r="IV63" s="5"/>
    </row>
    <row r="64" spans="1:256" s="3" customFormat="1" ht="15.75">
      <c r="A64" s="8" t="s">
        <v>19</v>
      </c>
      <c r="B64" s="14">
        <v>0</v>
      </c>
      <c r="C64" s="16" t="s">
        <v>69</v>
      </c>
      <c r="D64" s="14">
        <v>0</v>
      </c>
      <c r="E64" s="16" t="s">
        <v>69</v>
      </c>
      <c r="F64" s="14">
        <v>0</v>
      </c>
      <c r="G64" s="17" t="s">
        <v>69</v>
      </c>
      <c r="H64" s="14">
        <v>0</v>
      </c>
      <c r="I64" s="17" t="s">
        <v>69</v>
      </c>
      <c r="J64" s="14">
        <v>0</v>
      </c>
      <c r="K64" s="17" t="s">
        <v>69</v>
      </c>
      <c r="L64" s="14">
        <v>0</v>
      </c>
      <c r="M64" s="17" t="s">
        <v>69</v>
      </c>
      <c r="N64" s="14">
        <v>0</v>
      </c>
      <c r="O64" s="17" t="s">
        <v>69</v>
      </c>
      <c r="P64" s="14">
        <v>0</v>
      </c>
      <c r="Q64" s="17" t="s">
        <v>69</v>
      </c>
      <c r="R64" s="14">
        <v>0</v>
      </c>
      <c r="S64" s="17" t="s">
        <v>69</v>
      </c>
      <c r="T64" s="14">
        <v>0</v>
      </c>
      <c r="U64" s="17" t="s">
        <v>69</v>
      </c>
      <c r="V64" s="25">
        <f>SUM(V66:V66)</f>
        <v>0</v>
      </c>
      <c r="W64" s="25" t="e">
        <f>SUM(X64/R64*100)</f>
        <v>#DIV/0!</v>
      </c>
      <c r="X64" s="25">
        <f>SUM(X66:X66)</f>
        <v>0</v>
      </c>
      <c r="Y64" s="25" t="e">
        <f>SUM(V64/X64*100)</f>
        <v>#DIV/0!</v>
      </c>
      <c r="Z64" s="25">
        <f>SUM(Z66:Z66)</f>
        <v>0</v>
      </c>
      <c r="AA64" s="25" t="e">
        <f>SUM(AB64/V64*100)</f>
        <v>#DIV/0!</v>
      </c>
      <c r="AB64" s="25">
        <f>SUM(AB66:AB66)</f>
        <v>0</v>
      </c>
      <c r="AC64" s="25" t="e">
        <f>SUM(Z64/AB64*100)</f>
        <v>#DIV/0!</v>
      </c>
      <c r="IF64" s="5"/>
      <c r="IG64" s="5"/>
      <c r="IH64" s="5"/>
      <c r="II64" s="5"/>
      <c r="IJ64" s="5"/>
      <c r="IK64" s="5"/>
      <c r="IL64" s="5"/>
      <c r="IM64" s="5"/>
      <c r="IN64" s="5"/>
      <c r="IO64" s="5"/>
      <c r="IP64" s="5"/>
      <c r="IQ64" s="5"/>
      <c r="IR64" s="5"/>
      <c r="IS64" s="5"/>
      <c r="IT64" s="5"/>
      <c r="IU64" s="5"/>
      <c r="IV64" s="5"/>
    </row>
    <row r="65" spans="1:256" s="3" customFormat="1" ht="15.75">
      <c r="A65" s="8" t="s">
        <v>24</v>
      </c>
      <c r="B65" s="14"/>
      <c r="C65" s="14"/>
      <c r="D65" s="14"/>
      <c r="E65" s="14"/>
      <c r="F65" s="14"/>
      <c r="G65" s="15"/>
      <c r="H65" s="14"/>
      <c r="I65" s="15"/>
      <c r="J65" s="14"/>
      <c r="K65" s="15"/>
      <c r="L65" s="14"/>
      <c r="M65" s="15"/>
      <c r="N65" s="14"/>
      <c r="O65" s="15"/>
      <c r="P65" s="14"/>
      <c r="Q65" s="15"/>
      <c r="R65" s="14"/>
      <c r="S65" s="15"/>
      <c r="T65" s="14"/>
      <c r="U65" s="15"/>
      <c r="V65" s="24"/>
      <c r="W65" s="24"/>
      <c r="X65" s="24"/>
      <c r="Y65" s="24"/>
      <c r="Z65" s="24"/>
      <c r="AA65" s="24"/>
      <c r="AB65" s="24"/>
      <c r="AC65" s="24"/>
      <c r="IF65" s="5"/>
      <c r="IG65" s="5"/>
      <c r="IH65" s="5"/>
      <c r="II65" s="5"/>
      <c r="IJ65" s="5"/>
      <c r="IK65" s="5"/>
      <c r="IL65" s="5"/>
      <c r="IM65" s="5"/>
      <c r="IN65" s="5"/>
      <c r="IO65" s="5"/>
      <c r="IP65" s="5"/>
      <c r="IQ65" s="5"/>
      <c r="IR65" s="5"/>
      <c r="IS65" s="5"/>
      <c r="IT65" s="5"/>
      <c r="IU65" s="5"/>
      <c r="IV65" s="5"/>
    </row>
    <row r="66" spans="1:256" s="3" customFormat="1" ht="15.75">
      <c r="A66" s="10"/>
      <c r="B66" s="14"/>
      <c r="C66" s="14"/>
      <c r="D66" s="14"/>
      <c r="E66" s="14"/>
      <c r="F66" s="14"/>
      <c r="G66" s="15"/>
      <c r="H66" s="14"/>
      <c r="I66" s="15"/>
      <c r="J66" s="14"/>
      <c r="K66" s="15"/>
      <c r="L66" s="14"/>
      <c r="M66" s="15"/>
      <c r="N66" s="14"/>
      <c r="O66" s="15"/>
      <c r="P66" s="14"/>
      <c r="Q66" s="15"/>
      <c r="R66" s="14"/>
      <c r="S66" s="15"/>
      <c r="T66" s="14"/>
      <c r="U66" s="15"/>
      <c r="V66" s="9"/>
      <c r="W66" s="10"/>
      <c r="X66" s="9"/>
      <c r="Y66" s="9"/>
      <c r="Z66" s="9"/>
      <c r="AA66" s="10"/>
      <c r="AB66" s="9"/>
      <c r="AC66" s="9"/>
      <c r="IF66" s="5"/>
      <c r="IG66" s="5"/>
      <c r="IH66" s="5"/>
      <c r="II66" s="5"/>
      <c r="IJ66" s="5"/>
      <c r="IK66" s="5"/>
      <c r="IL66" s="5"/>
      <c r="IM66" s="5"/>
      <c r="IN66" s="5"/>
      <c r="IO66" s="5"/>
      <c r="IP66" s="5"/>
      <c r="IQ66" s="5"/>
      <c r="IR66" s="5"/>
      <c r="IS66" s="5"/>
      <c r="IT66" s="5"/>
      <c r="IU66" s="5"/>
      <c r="IV66" s="5"/>
    </row>
    <row r="67" spans="1:256" s="3" customFormat="1" ht="40.5" customHeight="1">
      <c r="A67" s="8" t="s">
        <v>70</v>
      </c>
      <c r="B67" s="14">
        <v>0</v>
      </c>
      <c r="C67" s="16" t="s">
        <v>69</v>
      </c>
      <c r="D67" s="14">
        <v>0</v>
      </c>
      <c r="E67" s="16" t="s">
        <v>69</v>
      </c>
      <c r="F67" s="14">
        <v>0</v>
      </c>
      <c r="G67" s="17" t="s">
        <v>69</v>
      </c>
      <c r="H67" s="14">
        <v>0</v>
      </c>
      <c r="I67" s="17" t="s">
        <v>69</v>
      </c>
      <c r="J67" s="14">
        <v>0</v>
      </c>
      <c r="K67" s="17" t="s">
        <v>69</v>
      </c>
      <c r="L67" s="14">
        <v>0</v>
      </c>
      <c r="M67" s="17" t="s">
        <v>69</v>
      </c>
      <c r="N67" s="14">
        <v>0</v>
      </c>
      <c r="O67" s="17" t="s">
        <v>69</v>
      </c>
      <c r="P67" s="14">
        <v>0</v>
      </c>
      <c r="Q67" s="17" t="s">
        <v>69</v>
      </c>
      <c r="R67" s="14">
        <v>0</v>
      </c>
      <c r="S67" s="17" t="s">
        <v>69</v>
      </c>
      <c r="T67" s="14">
        <v>0</v>
      </c>
      <c r="U67" s="17" t="s">
        <v>69</v>
      </c>
      <c r="V67" s="30">
        <f>SUM(V69+V70)</f>
        <v>0</v>
      </c>
      <c r="W67" s="30" t="e">
        <f>SUM(X67/R67*100)</f>
        <v>#DIV/0!</v>
      </c>
      <c r="X67" s="30">
        <f>SUM(X69+X70)</f>
        <v>0</v>
      </c>
      <c r="Y67" s="30" t="e">
        <f>SUM(V67/X67*100)</f>
        <v>#DIV/0!</v>
      </c>
      <c r="Z67" s="30">
        <f>SUM(Z69+Z70)</f>
        <v>0</v>
      </c>
      <c r="AA67" s="30" t="e">
        <f>SUM(AB67/V67*100)</f>
        <v>#DIV/0!</v>
      </c>
      <c r="AB67" s="30">
        <f>SUM(AB69+AB70)</f>
        <v>0</v>
      </c>
      <c r="AC67" s="30" t="e">
        <f>SUM(Z67/AB67*100)</f>
        <v>#DIV/0!</v>
      </c>
      <c r="IF67" s="5"/>
      <c r="IG67" s="5"/>
      <c r="IH67" s="5"/>
      <c r="II67" s="5"/>
      <c r="IJ67" s="5"/>
      <c r="IK67" s="5"/>
      <c r="IL67" s="5"/>
      <c r="IM67" s="5"/>
      <c r="IN67" s="5"/>
      <c r="IO67" s="5"/>
      <c r="IP67" s="5"/>
      <c r="IQ67" s="5"/>
      <c r="IR67" s="5"/>
      <c r="IS67" s="5"/>
      <c r="IT67" s="5"/>
      <c r="IU67" s="5"/>
      <c r="IV67" s="5"/>
    </row>
    <row r="68" spans="1:256" s="3" customFormat="1" ht="15.75">
      <c r="A68" s="8" t="s">
        <v>17</v>
      </c>
      <c r="B68" s="14"/>
      <c r="C68" s="14"/>
      <c r="D68" s="14"/>
      <c r="E68" s="14"/>
      <c r="F68" s="14"/>
      <c r="G68" s="15"/>
      <c r="H68" s="14"/>
      <c r="I68" s="15"/>
      <c r="J68" s="14"/>
      <c r="K68" s="15"/>
      <c r="L68" s="14"/>
      <c r="M68" s="15"/>
      <c r="N68" s="14"/>
      <c r="O68" s="15"/>
      <c r="P68" s="14"/>
      <c r="Q68" s="15"/>
      <c r="R68" s="14"/>
      <c r="S68" s="15"/>
      <c r="T68" s="14"/>
      <c r="U68" s="15"/>
      <c r="V68" s="8"/>
      <c r="W68" s="8"/>
      <c r="X68" s="8"/>
      <c r="Y68" s="8"/>
      <c r="Z68" s="8"/>
      <c r="AA68" s="8"/>
      <c r="AB68" s="8"/>
      <c r="AC68" s="8"/>
      <c r="IF68" s="6"/>
      <c r="IG68" s="6"/>
      <c r="IH68" s="6"/>
      <c r="II68" s="6"/>
      <c r="IJ68" s="6"/>
      <c r="IK68" s="6"/>
      <c r="IL68" s="6"/>
      <c r="IM68" s="6"/>
      <c r="IN68" s="6"/>
      <c r="IO68" s="6"/>
      <c r="IP68" s="6"/>
      <c r="IQ68" s="6"/>
      <c r="IR68" s="6"/>
      <c r="IS68" s="6"/>
      <c r="IT68" s="6"/>
      <c r="IU68" s="6"/>
      <c r="IV68" s="6"/>
    </row>
    <row r="69" spans="1:256" s="3" customFormat="1" ht="15.75">
      <c r="A69" s="8" t="s">
        <v>18</v>
      </c>
      <c r="B69" s="14">
        <v>0</v>
      </c>
      <c r="C69" s="16" t="s">
        <v>69</v>
      </c>
      <c r="D69" s="14">
        <v>0</v>
      </c>
      <c r="E69" s="16" t="s">
        <v>69</v>
      </c>
      <c r="F69" s="14">
        <v>0</v>
      </c>
      <c r="G69" s="17" t="s">
        <v>69</v>
      </c>
      <c r="H69" s="14">
        <v>0</v>
      </c>
      <c r="I69" s="17" t="s">
        <v>69</v>
      </c>
      <c r="J69" s="14">
        <v>0</v>
      </c>
      <c r="K69" s="17" t="s">
        <v>69</v>
      </c>
      <c r="L69" s="14">
        <v>0</v>
      </c>
      <c r="M69" s="17" t="s">
        <v>69</v>
      </c>
      <c r="N69" s="14">
        <v>0</v>
      </c>
      <c r="O69" s="17" t="s">
        <v>69</v>
      </c>
      <c r="P69" s="14">
        <v>0</v>
      </c>
      <c r="Q69" s="17" t="s">
        <v>69</v>
      </c>
      <c r="R69" s="14">
        <v>0</v>
      </c>
      <c r="S69" s="17" t="s">
        <v>69</v>
      </c>
      <c r="T69" s="14">
        <v>0</v>
      </c>
      <c r="U69" s="17" t="s">
        <v>69</v>
      </c>
      <c r="V69" s="27">
        <f>SUM(X69*Y69/100)</f>
        <v>0</v>
      </c>
      <c r="W69" s="24"/>
      <c r="X69" s="27">
        <f>SUM(R69*W69/100)</f>
        <v>0</v>
      </c>
      <c r="Y69" s="24"/>
      <c r="Z69" s="27">
        <f>SUM(AB69*AC69/100)</f>
        <v>0</v>
      </c>
      <c r="AA69" s="24"/>
      <c r="AB69" s="27">
        <f>SUM(V69*AA69/100)</f>
        <v>0</v>
      </c>
      <c r="AC69" s="24"/>
      <c r="IF69" s="6"/>
      <c r="IG69" s="6"/>
      <c r="IH69" s="6"/>
      <c r="II69" s="6"/>
      <c r="IJ69" s="6"/>
      <c r="IK69" s="6"/>
      <c r="IL69" s="6"/>
      <c r="IM69" s="6"/>
      <c r="IN69" s="6"/>
      <c r="IO69" s="6"/>
      <c r="IP69" s="6"/>
      <c r="IQ69" s="6"/>
      <c r="IR69" s="6"/>
      <c r="IS69" s="6"/>
      <c r="IT69" s="6"/>
      <c r="IU69" s="6"/>
      <c r="IV69" s="6"/>
    </row>
    <row r="70" spans="1:256" s="3" customFormat="1" ht="15.75">
      <c r="A70" s="8" t="s">
        <v>19</v>
      </c>
      <c r="B70" s="14">
        <v>0</v>
      </c>
      <c r="C70" s="16" t="s">
        <v>69</v>
      </c>
      <c r="D70" s="14">
        <v>0</v>
      </c>
      <c r="E70" s="16" t="s">
        <v>69</v>
      </c>
      <c r="F70" s="14">
        <v>0</v>
      </c>
      <c r="G70" s="17" t="s">
        <v>69</v>
      </c>
      <c r="H70" s="14">
        <v>0</v>
      </c>
      <c r="I70" s="17" t="s">
        <v>69</v>
      </c>
      <c r="J70" s="14">
        <v>0</v>
      </c>
      <c r="K70" s="17" t="s">
        <v>69</v>
      </c>
      <c r="L70" s="14">
        <v>0</v>
      </c>
      <c r="M70" s="17" t="s">
        <v>69</v>
      </c>
      <c r="N70" s="14">
        <v>0</v>
      </c>
      <c r="O70" s="17" t="s">
        <v>69</v>
      </c>
      <c r="P70" s="14">
        <v>0</v>
      </c>
      <c r="Q70" s="17" t="s">
        <v>69</v>
      </c>
      <c r="R70" s="14">
        <v>0</v>
      </c>
      <c r="S70" s="17" t="s">
        <v>69</v>
      </c>
      <c r="T70" s="14">
        <v>0</v>
      </c>
      <c r="U70" s="17" t="s">
        <v>69</v>
      </c>
      <c r="V70" s="28">
        <f>SUM(V72:V72)</f>
        <v>0</v>
      </c>
      <c r="W70" s="28" t="e">
        <f>SUM(X70/R70*100)</f>
        <v>#DIV/0!</v>
      </c>
      <c r="X70" s="28">
        <f>SUM(X72:X72)</f>
        <v>0</v>
      </c>
      <c r="Y70" s="28" t="e">
        <f>SUM(V70/X70*100)</f>
        <v>#DIV/0!</v>
      </c>
      <c r="Z70" s="28">
        <f>SUM(Z72:Z72)</f>
        <v>0</v>
      </c>
      <c r="AA70" s="28" t="e">
        <f>SUM(AB70/V70*100)</f>
        <v>#DIV/0!</v>
      </c>
      <c r="AB70" s="28">
        <f>SUM(AB72:AB72)</f>
        <v>0</v>
      </c>
      <c r="AC70" s="28" t="e">
        <f>SUM(Z70/AB70*100)</f>
        <v>#DIV/0!</v>
      </c>
      <c r="IF70" s="6"/>
      <c r="IG70" s="6"/>
      <c r="IH70" s="6"/>
      <c r="II70" s="6"/>
      <c r="IJ70" s="6"/>
      <c r="IK70" s="6"/>
      <c r="IL70" s="6"/>
      <c r="IM70" s="6"/>
      <c r="IN70" s="6"/>
      <c r="IO70" s="6"/>
      <c r="IP70" s="6"/>
      <c r="IQ70" s="6"/>
      <c r="IR70" s="6"/>
      <c r="IS70" s="6"/>
      <c r="IT70" s="6"/>
      <c r="IU70" s="6"/>
      <c r="IV70" s="6"/>
    </row>
    <row r="71" spans="1:256" s="3" customFormat="1" ht="15.75">
      <c r="A71" s="8" t="s">
        <v>24</v>
      </c>
      <c r="B71" s="14"/>
      <c r="C71" s="14"/>
      <c r="D71" s="14"/>
      <c r="E71" s="14"/>
      <c r="F71" s="14"/>
      <c r="G71" s="15"/>
      <c r="H71" s="14"/>
      <c r="I71" s="15"/>
      <c r="J71" s="14"/>
      <c r="K71" s="15"/>
      <c r="L71" s="14"/>
      <c r="M71" s="15"/>
      <c r="N71" s="14"/>
      <c r="O71" s="15"/>
      <c r="P71" s="14"/>
      <c r="Q71" s="15"/>
      <c r="R71" s="14"/>
      <c r="S71" s="15"/>
      <c r="T71" s="14"/>
      <c r="U71" s="15"/>
      <c r="V71" s="8"/>
      <c r="W71" s="8"/>
      <c r="X71" s="8"/>
      <c r="Y71" s="8"/>
      <c r="Z71" s="8"/>
      <c r="AA71" s="8"/>
      <c r="AB71" s="8"/>
      <c r="AC71" s="8"/>
      <c r="IF71" s="6"/>
      <c r="IG71" s="6"/>
      <c r="IH71" s="6"/>
      <c r="II71" s="6"/>
      <c r="IJ71" s="6"/>
      <c r="IK71" s="6"/>
      <c r="IL71" s="6"/>
      <c r="IM71" s="6"/>
      <c r="IN71" s="6"/>
      <c r="IO71" s="6"/>
      <c r="IP71" s="6"/>
      <c r="IQ71" s="6"/>
      <c r="IR71" s="6"/>
      <c r="IS71" s="6"/>
      <c r="IT71" s="6"/>
      <c r="IU71" s="6"/>
      <c r="IV71" s="6"/>
    </row>
    <row r="72" spans="1:256" s="3" customFormat="1" ht="15.75">
      <c r="A72" s="10"/>
      <c r="B72" s="14"/>
      <c r="C72" s="14"/>
      <c r="D72" s="14"/>
      <c r="E72" s="14"/>
      <c r="F72" s="14"/>
      <c r="G72" s="15"/>
      <c r="H72" s="14"/>
      <c r="I72" s="15"/>
      <c r="J72" s="14"/>
      <c r="K72" s="15"/>
      <c r="L72" s="14"/>
      <c r="M72" s="15"/>
      <c r="N72" s="14"/>
      <c r="O72" s="15"/>
      <c r="P72" s="14"/>
      <c r="Q72" s="15"/>
      <c r="R72" s="14"/>
      <c r="S72" s="15"/>
      <c r="T72" s="14"/>
      <c r="U72" s="15"/>
      <c r="V72" s="9"/>
      <c r="W72" s="10"/>
      <c r="X72" s="9"/>
      <c r="Y72" s="9"/>
      <c r="Z72" s="9"/>
      <c r="AA72" s="10"/>
      <c r="AB72" s="9"/>
      <c r="AC72" s="9"/>
      <c r="IF72" s="6"/>
      <c r="IG72" s="6"/>
      <c r="IH72" s="6"/>
      <c r="II72" s="6"/>
      <c r="IJ72" s="6"/>
      <c r="IK72" s="6"/>
      <c r="IL72" s="6"/>
      <c r="IM72" s="6"/>
      <c r="IN72" s="6"/>
      <c r="IO72" s="6"/>
      <c r="IP72" s="6"/>
      <c r="IQ72" s="6"/>
      <c r="IR72" s="6"/>
      <c r="IS72" s="6"/>
      <c r="IT72" s="6"/>
      <c r="IU72" s="6"/>
      <c r="IV72" s="6"/>
    </row>
    <row r="73" spans="1:256" s="3" customFormat="1" ht="19.5" customHeight="1">
      <c r="A73" s="8" t="s">
        <v>35</v>
      </c>
      <c r="B73" s="14">
        <v>0</v>
      </c>
      <c r="C73" s="16" t="s">
        <v>69</v>
      </c>
      <c r="D73" s="14">
        <v>0</v>
      </c>
      <c r="E73" s="16" t="s">
        <v>69</v>
      </c>
      <c r="F73" s="14">
        <v>0</v>
      </c>
      <c r="G73" s="17" t="s">
        <v>69</v>
      </c>
      <c r="H73" s="14">
        <v>0</v>
      </c>
      <c r="I73" s="17" t="s">
        <v>69</v>
      </c>
      <c r="J73" s="14">
        <v>0</v>
      </c>
      <c r="K73" s="17" t="s">
        <v>69</v>
      </c>
      <c r="L73" s="14">
        <v>0</v>
      </c>
      <c r="M73" s="17" t="s">
        <v>69</v>
      </c>
      <c r="N73" s="14">
        <v>0</v>
      </c>
      <c r="O73" s="17" t="s">
        <v>69</v>
      </c>
      <c r="P73" s="14">
        <v>0</v>
      </c>
      <c r="Q73" s="17" t="s">
        <v>69</v>
      </c>
      <c r="R73" s="14">
        <v>0</v>
      </c>
      <c r="S73" s="17" t="s">
        <v>69</v>
      </c>
      <c r="T73" s="14">
        <v>0</v>
      </c>
      <c r="U73" s="17" t="s">
        <v>69</v>
      </c>
      <c r="V73" s="30">
        <f>SUM(V75+V76)</f>
        <v>0</v>
      </c>
      <c r="W73" s="30" t="e">
        <f>SUM(X73/R73*100)</f>
        <v>#DIV/0!</v>
      </c>
      <c r="X73" s="30">
        <f>SUM(X75+X76)</f>
        <v>0</v>
      </c>
      <c r="Y73" s="30" t="e">
        <f>SUM(V73/X73*100)</f>
        <v>#DIV/0!</v>
      </c>
      <c r="Z73" s="30">
        <f>SUM(Z75+Z76)</f>
        <v>0</v>
      </c>
      <c r="AA73" s="30" t="e">
        <f>SUM(AB73/V73*100)</f>
        <v>#DIV/0!</v>
      </c>
      <c r="AB73" s="30">
        <f>SUM(AB75+AB76)</f>
        <v>0</v>
      </c>
      <c r="AC73" s="30" t="e">
        <f>SUM(Z73/AB73*100)</f>
        <v>#DIV/0!</v>
      </c>
      <c r="IF73" s="6"/>
      <c r="IG73" s="6"/>
      <c r="IH73" s="6"/>
      <c r="II73" s="6"/>
      <c r="IJ73" s="6"/>
      <c r="IK73" s="6"/>
      <c r="IL73" s="6"/>
      <c r="IM73" s="6"/>
      <c r="IN73" s="6"/>
      <c r="IO73" s="6"/>
      <c r="IP73" s="6"/>
      <c r="IQ73" s="6"/>
      <c r="IR73" s="6"/>
      <c r="IS73" s="6"/>
      <c r="IT73" s="6"/>
      <c r="IU73" s="6"/>
      <c r="IV73" s="6"/>
    </row>
    <row r="74" spans="1:256" s="3" customFormat="1" ht="15.75">
      <c r="A74" s="8" t="s">
        <v>17</v>
      </c>
      <c r="B74" s="14"/>
      <c r="C74" s="14"/>
      <c r="D74" s="14"/>
      <c r="E74" s="14"/>
      <c r="F74" s="14"/>
      <c r="G74" s="15"/>
      <c r="H74" s="14"/>
      <c r="I74" s="15"/>
      <c r="J74" s="14"/>
      <c r="K74" s="15"/>
      <c r="L74" s="14"/>
      <c r="M74" s="15"/>
      <c r="N74" s="14"/>
      <c r="O74" s="15"/>
      <c r="P74" s="14"/>
      <c r="Q74" s="15"/>
      <c r="R74" s="14"/>
      <c r="S74" s="15"/>
      <c r="T74" s="14"/>
      <c r="U74" s="15"/>
      <c r="V74" s="9"/>
      <c r="W74" s="10"/>
      <c r="X74" s="9"/>
      <c r="Y74" s="9"/>
      <c r="Z74" s="9"/>
      <c r="AA74" s="10"/>
      <c r="AB74" s="9"/>
      <c r="AC74" s="9"/>
      <c r="IF74" s="6"/>
      <c r="IG74" s="6"/>
      <c r="IH74" s="6"/>
      <c r="II74" s="6"/>
      <c r="IJ74" s="6"/>
      <c r="IK74" s="6"/>
      <c r="IL74" s="6"/>
      <c r="IM74" s="6"/>
      <c r="IN74" s="6"/>
      <c r="IO74" s="6"/>
      <c r="IP74" s="6"/>
      <c r="IQ74" s="6"/>
      <c r="IR74" s="6"/>
      <c r="IS74" s="6"/>
      <c r="IT74" s="6"/>
      <c r="IU74" s="6"/>
      <c r="IV74" s="6"/>
    </row>
    <row r="75" spans="1:256" s="3" customFormat="1" ht="15.75">
      <c r="A75" s="8" t="s">
        <v>18</v>
      </c>
      <c r="B75" s="14">
        <v>0</v>
      </c>
      <c r="C75" s="16" t="s">
        <v>69</v>
      </c>
      <c r="D75" s="14">
        <v>0</v>
      </c>
      <c r="E75" s="16" t="s">
        <v>69</v>
      </c>
      <c r="F75" s="14">
        <v>0</v>
      </c>
      <c r="G75" s="17" t="s">
        <v>69</v>
      </c>
      <c r="H75" s="14">
        <v>0</v>
      </c>
      <c r="I75" s="17" t="s">
        <v>69</v>
      </c>
      <c r="J75" s="14">
        <v>0</v>
      </c>
      <c r="K75" s="17" t="s">
        <v>69</v>
      </c>
      <c r="L75" s="14">
        <v>0</v>
      </c>
      <c r="M75" s="17" t="s">
        <v>69</v>
      </c>
      <c r="N75" s="14">
        <v>0</v>
      </c>
      <c r="O75" s="17" t="s">
        <v>69</v>
      </c>
      <c r="P75" s="14">
        <v>0</v>
      </c>
      <c r="Q75" s="17" t="s">
        <v>69</v>
      </c>
      <c r="R75" s="14">
        <v>0</v>
      </c>
      <c r="S75" s="17" t="s">
        <v>69</v>
      </c>
      <c r="T75" s="14">
        <v>0</v>
      </c>
      <c r="U75" s="17" t="s">
        <v>69</v>
      </c>
      <c r="V75" s="24">
        <f>SUM(X75*Y75/100)</f>
        <v>0</v>
      </c>
      <c r="W75" s="24"/>
      <c r="X75" s="24">
        <f>SUM(R75*W75/100)</f>
        <v>0</v>
      </c>
      <c r="Y75" s="24"/>
      <c r="Z75" s="24">
        <f>SUM(AB75*AC75/100)</f>
        <v>0</v>
      </c>
      <c r="AA75" s="24"/>
      <c r="AB75" s="24">
        <f>SUM(V75*AA75/100)</f>
        <v>0</v>
      </c>
      <c r="AC75" s="24"/>
      <c r="IF75" s="6"/>
      <c r="IG75" s="6"/>
      <c r="IH75" s="6"/>
      <c r="II75" s="6"/>
      <c r="IJ75" s="6"/>
      <c r="IK75" s="6"/>
      <c r="IL75" s="6"/>
      <c r="IM75" s="6"/>
      <c r="IN75" s="6"/>
      <c r="IO75" s="6"/>
      <c r="IP75" s="6"/>
      <c r="IQ75" s="6"/>
      <c r="IR75" s="6"/>
      <c r="IS75" s="6"/>
      <c r="IT75" s="6"/>
      <c r="IU75" s="6"/>
      <c r="IV75" s="6"/>
    </row>
    <row r="76" spans="1:256" s="3" customFormat="1" ht="15.75">
      <c r="A76" s="8" t="s">
        <v>19</v>
      </c>
      <c r="B76" s="14">
        <v>0</v>
      </c>
      <c r="C76" s="16" t="s">
        <v>69</v>
      </c>
      <c r="D76" s="14">
        <v>0</v>
      </c>
      <c r="E76" s="16" t="s">
        <v>69</v>
      </c>
      <c r="F76" s="14">
        <v>0</v>
      </c>
      <c r="G76" s="17" t="s">
        <v>69</v>
      </c>
      <c r="H76" s="14">
        <v>0</v>
      </c>
      <c r="I76" s="17" t="s">
        <v>69</v>
      </c>
      <c r="J76" s="14">
        <v>0</v>
      </c>
      <c r="K76" s="17" t="s">
        <v>69</v>
      </c>
      <c r="L76" s="14">
        <v>0</v>
      </c>
      <c r="M76" s="17" t="s">
        <v>69</v>
      </c>
      <c r="N76" s="14">
        <v>0</v>
      </c>
      <c r="O76" s="17" t="s">
        <v>69</v>
      </c>
      <c r="P76" s="14">
        <v>0</v>
      </c>
      <c r="Q76" s="17" t="s">
        <v>69</v>
      </c>
      <c r="R76" s="14">
        <v>0</v>
      </c>
      <c r="S76" s="17" t="s">
        <v>69</v>
      </c>
      <c r="T76" s="14">
        <v>0</v>
      </c>
      <c r="U76" s="17" t="s">
        <v>69</v>
      </c>
      <c r="V76" s="25">
        <f>SUM(V78:V78)</f>
        <v>0</v>
      </c>
      <c r="W76" s="25" t="e">
        <f>SUM(X76/R76*100)</f>
        <v>#DIV/0!</v>
      </c>
      <c r="X76" s="25">
        <f>SUM(X78:X78)</f>
        <v>0</v>
      </c>
      <c r="Y76" s="25" t="e">
        <f>SUM(V76/X76*100)</f>
        <v>#DIV/0!</v>
      </c>
      <c r="Z76" s="25">
        <f>SUM(Z78:Z78)</f>
        <v>0</v>
      </c>
      <c r="AA76" s="25" t="e">
        <f>SUM(AB76/V76*100)</f>
        <v>#DIV/0!</v>
      </c>
      <c r="AB76" s="25">
        <f>SUM(AB78:AB78)</f>
        <v>0</v>
      </c>
      <c r="AC76" s="25" t="e">
        <f>SUM(Z76/AB76*100)</f>
        <v>#DIV/0!</v>
      </c>
      <c r="IF76" s="6"/>
      <c r="IG76" s="6"/>
      <c r="IH76" s="6"/>
      <c r="II76" s="6"/>
      <c r="IJ76" s="6"/>
      <c r="IK76" s="6"/>
      <c r="IL76" s="6"/>
      <c r="IM76" s="6"/>
      <c r="IN76" s="6"/>
      <c r="IO76" s="6"/>
      <c r="IP76" s="6"/>
      <c r="IQ76" s="6"/>
      <c r="IR76" s="6"/>
      <c r="IS76" s="6"/>
      <c r="IT76" s="6"/>
      <c r="IU76" s="6"/>
      <c r="IV76" s="6"/>
    </row>
    <row r="77" spans="1:256" s="3" customFormat="1" ht="15.75">
      <c r="A77" s="8" t="s">
        <v>24</v>
      </c>
      <c r="B77" s="14"/>
      <c r="C77" s="14"/>
      <c r="D77" s="14"/>
      <c r="E77" s="14"/>
      <c r="F77" s="14"/>
      <c r="G77" s="15"/>
      <c r="H77" s="14"/>
      <c r="I77" s="15"/>
      <c r="J77" s="14"/>
      <c r="K77" s="15"/>
      <c r="L77" s="14"/>
      <c r="M77" s="15"/>
      <c r="N77" s="14"/>
      <c r="O77" s="15"/>
      <c r="P77" s="14"/>
      <c r="Q77" s="15"/>
      <c r="R77" s="14"/>
      <c r="S77" s="15"/>
      <c r="T77" s="14"/>
      <c r="U77" s="15"/>
      <c r="V77" s="9"/>
      <c r="W77" s="10"/>
      <c r="X77" s="9"/>
      <c r="Y77" s="9"/>
      <c r="Z77" s="9"/>
      <c r="AA77" s="10"/>
      <c r="AB77" s="9"/>
      <c r="AC77" s="9"/>
      <c r="IF77" s="6"/>
      <c r="IG77" s="6"/>
      <c r="IH77" s="6"/>
      <c r="II77" s="6"/>
      <c r="IJ77" s="6"/>
      <c r="IK77" s="6"/>
      <c r="IL77" s="6"/>
      <c r="IM77" s="6"/>
      <c r="IN77" s="6"/>
      <c r="IO77" s="6"/>
      <c r="IP77" s="6"/>
      <c r="IQ77" s="6"/>
      <c r="IR77" s="6"/>
      <c r="IS77" s="6"/>
      <c r="IT77" s="6"/>
      <c r="IU77" s="6"/>
      <c r="IV77" s="6"/>
    </row>
    <row r="78" spans="1:256" s="3" customFormat="1" ht="15.75">
      <c r="A78" s="10"/>
      <c r="B78" s="14"/>
      <c r="C78" s="14"/>
      <c r="D78" s="14"/>
      <c r="E78" s="14"/>
      <c r="F78" s="14"/>
      <c r="G78" s="15"/>
      <c r="H78" s="14"/>
      <c r="I78" s="15"/>
      <c r="J78" s="14"/>
      <c r="K78" s="15"/>
      <c r="L78" s="14"/>
      <c r="M78" s="15"/>
      <c r="N78" s="14"/>
      <c r="O78" s="15"/>
      <c r="P78" s="14"/>
      <c r="Q78" s="15"/>
      <c r="R78" s="14"/>
      <c r="S78" s="15"/>
      <c r="T78" s="14"/>
      <c r="U78" s="15"/>
      <c r="V78" s="9"/>
      <c r="W78" s="10"/>
      <c r="X78" s="9"/>
      <c r="Y78" s="9"/>
      <c r="Z78" s="9"/>
      <c r="AA78" s="10"/>
      <c r="AB78" s="9"/>
      <c r="AC78" s="9"/>
      <c r="IF78" s="6"/>
      <c r="IG78" s="6"/>
      <c r="IH78" s="6"/>
      <c r="II78" s="6"/>
      <c r="IJ78" s="6"/>
      <c r="IK78" s="6"/>
      <c r="IL78" s="6"/>
      <c r="IM78" s="6"/>
      <c r="IN78" s="6"/>
      <c r="IO78" s="6"/>
      <c r="IP78" s="6"/>
      <c r="IQ78" s="6"/>
      <c r="IR78" s="6"/>
      <c r="IS78" s="6"/>
      <c r="IT78" s="6"/>
      <c r="IU78" s="6"/>
      <c r="IV78" s="6"/>
    </row>
    <row r="79" spans="1:256" s="3" customFormat="1" ht="52.5" customHeight="1">
      <c r="A79" s="8" t="s">
        <v>71</v>
      </c>
      <c r="B79" s="14">
        <v>0</v>
      </c>
      <c r="C79" s="16" t="s">
        <v>69</v>
      </c>
      <c r="D79" s="14">
        <v>0</v>
      </c>
      <c r="E79" s="16" t="s">
        <v>69</v>
      </c>
      <c r="F79" s="14">
        <v>0</v>
      </c>
      <c r="G79" s="17" t="s">
        <v>69</v>
      </c>
      <c r="H79" s="14">
        <v>0</v>
      </c>
      <c r="I79" s="17" t="s">
        <v>69</v>
      </c>
      <c r="J79" s="14">
        <v>0</v>
      </c>
      <c r="K79" s="17" t="s">
        <v>69</v>
      </c>
      <c r="L79" s="14">
        <v>0</v>
      </c>
      <c r="M79" s="17" t="s">
        <v>69</v>
      </c>
      <c r="N79" s="14">
        <v>0</v>
      </c>
      <c r="O79" s="17" t="s">
        <v>69</v>
      </c>
      <c r="P79" s="14">
        <v>0</v>
      </c>
      <c r="Q79" s="17" t="s">
        <v>69</v>
      </c>
      <c r="R79" s="14">
        <v>0</v>
      </c>
      <c r="S79" s="17" t="s">
        <v>69</v>
      </c>
      <c r="T79" s="14">
        <v>0</v>
      </c>
      <c r="U79" s="17" t="s">
        <v>69</v>
      </c>
      <c r="V79" s="30">
        <f>SUM(V81+V82)</f>
        <v>0</v>
      </c>
      <c r="W79" s="30" t="e">
        <f>SUM(X79/R79*100)</f>
        <v>#DIV/0!</v>
      </c>
      <c r="X79" s="30">
        <f>SUM(X81+X82)</f>
        <v>0</v>
      </c>
      <c r="Y79" s="30" t="e">
        <f>SUM(V79/X79*100)</f>
        <v>#DIV/0!</v>
      </c>
      <c r="Z79" s="30">
        <f>SUM(Z81+Z82)</f>
        <v>0</v>
      </c>
      <c r="AA79" s="30" t="e">
        <f>SUM(AB79/V79*100)</f>
        <v>#DIV/0!</v>
      </c>
      <c r="AB79" s="30">
        <f>SUM(AB81+AB82)</f>
        <v>0</v>
      </c>
      <c r="AC79" s="30" t="e">
        <f>SUM(Z79/AB79*100)</f>
        <v>#DIV/0!</v>
      </c>
    </row>
    <row r="80" spans="1:256" s="3" customFormat="1" ht="15.75">
      <c r="A80" s="8" t="s">
        <v>17</v>
      </c>
      <c r="B80" s="14"/>
      <c r="C80" s="14"/>
      <c r="D80" s="14"/>
      <c r="E80" s="14"/>
      <c r="F80" s="14"/>
      <c r="G80" s="15"/>
      <c r="H80" s="14"/>
      <c r="I80" s="15"/>
      <c r="J80" s="14"/>
      <c r="K80" s="15"/>
      <c r="L80" s="14"/>
      <c r="M80" s="15"/>
      <c r="N80" s="14"/>
      <c r="O80" s="15"/>
      <c r="P80" s="14"/>
      <c r="Q80" s="15"/>
      <c r="R80" s="14"/>
      <c r="S80" s="15"/>
      <c r="T80" s="14"/>
      <c r="U80" s="15"/>
      <c r="V80" s="8"/>
      <c r="W80" s="8"/>
      <c r="X80" s="8"/>
      <c r="Y80" s="8"/>
      <c r="Z80" s="8"/>
      <c r="AA80" s="8"/>
      <c r="AB80" s="8"/>
      <c r="AC80" s="8"/>
    </row>
    <row r="81" spans="1:29" s="3" customFormat="1" ht="15.75">
      <c r="A81" s="8" t="s">
        <v>18</v>
      </c>
      <c r="B81" s="14">
        <v>0</v>
      </c>
      <c r="C81" s="16" t="s">
        <v>69</v>
      </c>
      <c r="D81" s="14">
        <v>0</v>
      </c>
      <c r="E81" s="16" t="s">
        <v>69</v>
      </c>
      <c r="F81" s="14">
        <v>0</v>
      </c>
      <c r="G81" s="17" t="s">
        <v>69</v>
      </c>
      <c r="H81" s="14">
        <v>0</v>
      </c>
      <c r="I81" s="17" t="s">
        <v>69</v>
      </c>
      <c r="J81" s="14">
        <v>0</v>
      </c>
      <c r="K81" s="17" t="s">
        <v>69</v>
      </c>
      <c r="L81" s="14">
        <v>0</v>
      </c>
      <c r="M81" s="17" t="s">
        <v>69</v>
      </c>
      <c r="N81" s="14">
        <v>0</v>
      </c>
      <c r="O81" s="17" t="s">
        <v>69</v>
      </c>
      <c r="P81" s="14">
        <v>0</v>
      </c>
      <c r="Q81" s="17" t="s">
        <v>69</v>
      </c>
      <c r="R81" s="14">
        <v>0</v>
      </c>
      <c r="S81" s="17" t="s">
        <v>69</v>
      </c>
      <c r="T81" s="14">
        <v>0</v>
      </c>
      <c r="U81" s="17" t="s">
        <v>69</v>
      </c>
      <c r="V81" s="27">
        <f>SUM(X81*Y81/100)</f>
        <v>0</v>
      </c>
      <c r="W81" s="24"/>
      <c r="X81" s="27">
        <f>SUM(R81*W81/100)</f>
        <v>0</v>
      </c>
      <c r="Y81" s="24"/>
      <c r="Z81" s="27">
        <f>SUM(AB81*AC81/100)</f>
        <v>0</v>
      </c>
      <c r="AA81" s="24"/>
      <c r="AB81" s="27">
        <f>SUM(V81*AA81/100)</f>
        <v>0</v>
      </c>
      <c r="AC81" s="24"/>
    </row>
    <row r="82" spans="1:29" s="3" customFormat="1" ht="15.75">
      <c r="A82" s="8" t="s">
        <v>19</v>
      </c>
      <c r="B82" s="14">
        <v>0</v>
      </c>
      <c r="C82" s="16" t="s">
        <v>69</v>
      </c>
      <c r="D82" s="14">
        <v>0</v>
      </c>
      <c r="E82" s="16" t="s">
        <v>69</v>
      </c>
      <c r="F82" s="14">
        <v>0</v>
      </c>
      <c r="G82" s="17" t="s">
        <v>69</v>
      </c>
      <c r="H82" s="14">
        <v>0</v>
      </c>
      <c r="I82" s="17" t="s">
        <v>69</v>
      </c>
      <c r="J82" s="14">
        <v>0</v>
      </c>
      <c r="K82" s="17" t="s">
        <v>69</v>
      </c>
      <c r="L82" s="14">
        <v>0</v>
      </c>
      <c r="M82" s="17" t="s">
        <v>69</v>
      </c>
      <c r="N82" s="14">
        <v>0</v>
      </c>
      <c r="O82" s="17" t="s">
        <v>69</v>
      </c>
      <c r="P82" s="14">
        <v>0</v>
      </c>
      <c r="Q82" s="17" t="s">
        <v>69</v>
      </c>
      <c r="R82" s="14">
        <v>0</v>
      </c>
      <c r="S82" s="17" t="s">
        <v>69</v>
      </c>
      <c r="T82" s="14">
        <v>0</v>
      </c>
      <c r="U82" s="17" t="s">
        <v>69</v>
      </c>
      <c r="V82" s="28">
        <f>SUM(V84:V84)</f>
        <v>0</v>
      </c>
      <c r="W82" s="28" t="e">
        <f>SUM(X82/R82*100)</f>
        <v>#DIV/0!</v>
      </c>
      <c r="X82" s="28">
        <f>SUM(X84:X84)</f>
        <v>0</v>
      </c>
      <c r="Y82" s="28" t="e">
        <f>SUM(V82/X82*100)</f>
        <v>#DIV/0!</v>
      </c>
      <c r="Z82" s="28">
        <f>SUM(Z84:Z84)</f>
        <v>0</v>
      </c>
      <c r="AA82" s="28" t="e">
        <f>SUM(AB82/V82*100)</f>
        <v>#DIV/0!</v>
      </c>
      <c r="AB82" s="28">
        <f>SUM(AB84:AB84)</f>
        <v>0</v>
      </c>
      <c r="AC82" s="28" t="e">
        <f>SUM(Z82/AB82*100)</f>
        <v>#DIV/0!</v>
      </c>
    </row>
    <row r="83" spans="1:29" s="3" customFormat="1" ht="15.75">
      <c r="A83" s="8" t="s">
        <v>24</v>
      </c>
      <c r="B83" s="14"/>
      <c r="C83" s="14"/>
      <c r="D83" s="14"/>
      <c r="E83" s="14"/>
      <c r="F83" s="14"/>
      <c r="G83" s="15"/>
      <c r="H83" s="14"/>
      <c r="I83" s="15"/>
      <c r="J83" s="14"/>
      <c r="K83" s="15"/>
      <c r="L83" s="14"/>
      <c r="M83" s="15"/>
      <c r="N83" s="14"/>
      <c r="O83" s="15"/>
      <c r="P83" s="14"/>
      <c r="Q83" s="15"/>
      <c r="R83" s="14"/>
      <c r="S83" s="15"/>
      <c r="T83" s="14"/>
      <c r="U83" s="15"/>
      <c r="V83" s="8"/>
      <c r="W83" s="8"/>
      <c r="X83" s="8"/>
      <c r="Y83" s="8"/>
      <c r="Z83" s="8"/>
      <c r="AA83" s="8"/>
      <c r="AB83" s="8"/>
      <c r="AC83" s="8"/>
    </row>
    <row r="84" spans="1:29" s="3" customFormat="1" ht="15.75">
      <c r="A84" s="10"/>
      <c r="B84" s="14"/>
      <c r="C84" s="14"/>
      <c r="D84" s="14"/>
      <c r="E84" s="14"/>
      <c r="F84" s="14"/>
      <c r="G84" s="15"/>
      <c r="H84" s="14"/>
      <c r="I84" s="15"/>
      <c r="J84" s="14"/>
      <c r="K84" s="15"/>
      <c r="L84" s="14"/>
      <c r="M84" s="15"/>
      <c r="N84" s="14"/>
      <c r="O84" s="15"/>
      <c r="P84" s="14"/>
      <c r="Q84" s="15"/>
      <c r="R84" s="14"/>
      <c r="S84" s="15"/>
      <c r="T84" s="14"/>
      <c r="U84" s="15"/>
      <c r="V84" s="9"/>
      <c r="W84" s="10"/>
      <c r="X84" s="9"/>
      <c r="Y84" s="9"/>
      <c r="Z84" s="9"/>
      <c r="AA84" s="10"/>
      <c r="AB84" s="9"/>
      <c r="AC84" s="9"/>
    </row>
    <row r="85" spans="1:29" s="3" customFormat="1" ht="99.75" customHeight="1">
      <c r="A85" s="11" t="s">
        <v>76</v>
      </c>
      <c r="B85" s="14">
        <v>0</v>
      </c>
      <c r="C85" s="16" t="s">
        <v>69</v>
      </c>
      <c r="D85" s="14">
        <v>0</v>
      </c>
      <c r="E85" s="16" t="s">
        <v>69</v>
      </c>
      <c r="F85" s="14">
        <v>0</v>
      </c>
      <c r="G85" s="17" t="s">
        <v>69</v>
      </c>
      <c r="H85" s="14">
        <v>0</v>
      </c>
      <c r="I85" s="17" t="s">
        <v>69</v>
      </c>
      <c r="J85" s="14">
        <v>0</v>
      </c>
      <c r="K85" s="17" t="s">
        <v>69</v>
      </c>
      <c r="L85" s="14">
        <v>0</v>
      </c>
      <c r="M85" s="17" t="s">
        <v>69</v>
      </c>
      <c r="N85" s="14">
        <v>0</v>
      </c>
      <c r="O85" s="17" t="s">
        <v>69</v>
      </c>
      <c r="P85" s="14">
        <v>0</v>
      </c>
      <c r="Q85" s="17" t="s">
        <v>69</v>
      </c>
      <c r="R85" s="14">
        <v>0</v>
      </c>
      <c r="S85" s="17" t="s">
        <v>69</v>
      </c>
      <c r="T85" s="14">
        <v>0</v>
      </c>
      <c r="U85" s="17" t="s">
        <v>69</v>
      </c>
      <c r="V85" s="30">
        <f>SUM(V87+V88)</f>
        <v>0</v>
      </c>
      <c r="W85" s="30" t="e">
        <f>SUM(X85/R85*100)</f>
        <v>#DIV/0!</v>
      </c>
      <c r="X85" s="30">
        <f>SUM(X87+X88)</f>
        <v>0</v>
      </c>
      <c r="Y85" s="30" t="e">
        <f>SUM(V85/X85*100)</f>
        <v>#DIV/0!</v>
      </c>
      <c r="Z85" s="30">
        <f>SUM(Z87+Z88)</f>
        <v>0</v>
      </c>
      <c r="AA85" s="30" t="e">
        <f>SUM(AB85/V85*100)</f>
        <v>#DIV/0!</v>
      </c>
      <c r="AB85" s="30">
        <f>SUM(AB87+AB88)</f>
        <v>0</v>
      </c>
      <c r="AC85" s="30" t="e">
        <f>SUM(Z85/AB85*100)</f>
        <v>#DIV/0!</v>
      </c>
    </row>
    <row r="86" spans="1:29" s="3" customFormat="1" ht="15.75">
      <c r="A86" s="8" t="s">
        <v>17</v>
      </c>
      <c r="B86" s="14"/>
      <c r="C86" s="14"/>
      <c r="D86" s="14"/>
      <c r="E86" s="14"/>
      <c r="F86" s="14"/>
      <c r="G86" s="15"/>
      <c r="H86" s="14"/>
      <c r="I86" s="15"/>
      <c r="J86" s="14"/>
      <c r="K86" s="15"/>
      <c r="L86" s="14"/>
      <c r="M86" s="15"/>
      <c r="N86" s="14"/>
      <c r="O86" s="15"/>
      <c r="P86" s="14"/>
      <c r="Q86" s="15"/>
      <c r="R86" s="14"/>
      <c r="S86" s="15"/>
      <c r="T86" s="14"/>
      <c r="U86" s="15"/>
      <c r="V86" s="8"/>
      <c r="W86" s="8"/>
      <c r="X86" s="8"/>
      <c r="Y86" s="8"/>
      <c r="Z86" s="8"/>
      <c r="AA86" s="8"/>
      <c r="AB86" s="8"/>
      <c r="AC86" s="8"/>
    </row>
    <row r="87" spans="1:29" s="3" customFormat="1" ht="15.75">
      <c r="A87" s="8" t="s">
        <v>18</v>
      </c>
      <c r="B87" s="14">
        <v>0</v>
      </c>
      <c r="C87" s="16" t="s">
        <v>69</v>
      </c>
      <c r="D87" s="14">
        <v>0</v>
      </c>
      <c r="E87" s="16" t="s">
        <v>69</v>
      </c>
      <c r="F87" s="14">
        <v>0</v>
      </c>
      <c r="G87" s="17" t="s">
        <v>69</v>
      </c>
      <c r="H87" s="14">
        <v>0</v>
      </c>
      <c r="I87" s="17" t="s">
        <v>69</v>
      </c>
      <c r="J87" s="14">
        <v>0</v>
      </c>
      <c r="K87" s="17" t="s">
        <v>69</v>
      </c>
      <c r="L87" s="14">
        <v>0</v>
      </c>
      <c r="M87" s="17" t="s">
        <v>69</v>
      </c>
      <c r="N87" s="14">
        <v>0</v>
      </c>
      <c r="O87" s="17" t="s">
        <v>69</v>
      </c>
      <c r="P87" s="14">
        <v>0</v>
      </c>
      <c r="Q87" s="17" t="s">
        <v>69</v>
      </c>
      <c r="R87" s="14">
        <v>0</v>
      </c>
      <c r="S87" s="17" t="s">
        <v>69</v>
      </c>
      <c r="T87" s="14">
        <v>0</v>
      </c>
      <c r="U87" s="17" t="s">
        <v>69</v>
      </c>
      <c r="V87" s="27">
        <f>SUM(X87*Y87/100)</f>
        <v>0</v>
      </c>
      <c r="W87" s="24"/>
      <c r="X87" s="27">
        <f>SUM(R87*W87/100)</f>
        <v>0</v>
      </c>
      <c r="Y87" s="24"/>
      <c r="Z87" s="27">
        <f>SUM(AB87*AC87/100)</f>
        <v>0</v>
      </c>
      <c r="AA87" s="24"/>
      <c r="AB87" s="27">
        <f>SUM(V87*AA87/100)</f>
        <v>0</v>
      </c>
      <c r="AC87" s="24"/>
    </row>
    <row r="88" spans="1:29" s="3" customFormat="1" ht="15.75">
      <c r="A88" s="8" t="s">
        <v>19</v>
      </c>
      <c r="B88" s="14">
        <v>0</v>
      </c>
      <c r="C88" s="16" t="s">
        <v>69</v>
      </c>
      <c r="D88" s="14">
        <v>0</v>
      </c>
      <c r="E88" s="16" t="s">
        <v>69</v>
      </c>
      <c r="F88" s="14">
        <v>0</v>
      </c>
      <c r="G88" s="17" t="s">
        <v>69</v>
      </c>
      <c r="H88" s="14">
        <v>0</v>
      </c>
      <c r="I88" s="17" t="s">
        <v>69</v>
      </c>
      <c r="J88" s="14">
        <v>0</v>
      </c>
      <c r="K88" s="17" t="s">
        <v>69</v>
      </c>
      <c r="L88" s="14">
        <v>0</v>
      </c>
      <c r="M88" s="17" t="s">
        <v>69</v>
      </c>
      <c r="N88" s="14">
        <v>0</v>
      </c>
      <c r="O88" s="17" t="s">
        <v>69</v>
      </c>
      <c r="P88" s="14">
        <v>0</v>
      </c>
      <c r="Q88" s="17" t="s">
        <v>69</v>
      </c>
      <c r="R88" s="14">
        <v>0</v>
      </c>
      <c r="S88" s="17" t="s">
        <v>69</v>
      </c>
      <c r="T88" s="14">
        <v>0</v>
      </c>
      <c r="U88" s="17" t="s">
        <v>69</v>
      </c>
      <c r="V88" s="28">
        <f>SUM(V90:V90)</f>
        <v>0</v>
      </c>
      <c r="W88" s="28" t="e">
        <f>SUM(X88/R88*100)</f>
        <v>#DIV/0!</v>
      </c>
      <c r="X88" s="28">
        <f>SUM(X90:X90)</f>
        <v>0</v>
      </c>
      <c r="Y88" s="28" t="e">
        <f>SUM(V88/X88*100)</f>
        <v>#DIV/0!</v>
      </c>
      <c r="Z88" s="28">
        <f>SUM(Z90:Z90)</f>
        <v>0</v>
      </c>
      <c r="AA88" s="28" t="e">
        <f>SUM(AB88/V88*100)</f>
        <v>#DIV/0!</v>
      </c>
      <c r="AB88" s="28">
        <f>SUM(AB90:AB90)</f>
        <v>0</v>
      </c>
      <c r="AC88" s="28" t="e">
        <f>SUM(Z88/AB88*100)</f>
        <v>#DIV/0!</v>
      </c>
    </row>
    <row r="89" spans="1:29" s="3" customFormat="1" ht="15.75">
      <c r="A89" s="8" t="s">
        <v>24</v>
      </c>
      <c r="B89" s="14"/>
      <c r="C89" s="14"/>
      <c r="D89" s="14"/>
      <c r="E89" s="14"/>
      <c r="F89" s="14"/>
      <c r="G89" s="15"/>
      <c r="H89" s="14"/>
      <c r="I89" s="15"/>
      <c r="J89" s="14"/>
      <c r="K89" s="15"/>
      <c r="L89" s="14"/>
      <c r="M89" s="15"/>
      <c r="N89" s="14"/>
      <c r="O89" s="15"/>
      <c r="P89" s="14"/>
      <c r="Q89" s="15"/>
      <c r="R89" s="14"/>
      <c r="S89" s="15"/>
      <c r="T89" s="14"/>
      <c r="U89" s="15"/>
      <c r="V89" s="8"/>
      <c r="W89" s="8"/>
      <c r="X89" s="8"/>
      <c r="Y89" s="8"/>
      <c r="Z89" s="8"/>
      <c r="AA89" s="8"/>
      <c r="AB89" s="8"/>
      <c r="AC89" s="8"/>
    </row>
    <row r="90" spans="1:29" s="3" customFormat="1" ht="15.75">
      <c r="A90" s="10"/>
      <c r="B90" s="14"/>
      <c r="C90" s="14"/>
      <c r="D90" s="14"/>
      <c r="E90" s="14"/>
      <c r="F90" s="14"/>
      <c r="G90" s="15"/>
      <c r="H90" s="14"/>
      <c r="I90" s="15"/>
      <c r="J90" s="14"/>
      <c r="K90" s="15"/>
      <c r="L90" s="14"/>
      <c r="M90" s="15"/>
      <c r="N90" s="14"/>
      <c r="O90" s="15"/>
      <c r="P90" s="14"/>
      <c r="Q90" s="15"/>
      <c r="R90" s="14"/>
      <c r="S90" s="15"/>
      <c r="T90" s="14"/>
      <c r="U90" s="15"/>
      <c r="V90" s="9"/>
      <c r="W90" s="10"/>
      <c r="X90" s="9"/>
      <c r="Y90" s="9"/>
      <c r="Z90" s="9"/>
      <c r="AA90" s="10"/>
      <c r="AB90" s="9"/>
      <c r="AC90" s="9"/>
    </row>
    <row r="91" spans="1:29" s="3" customFormat="1" ht="66.75" customHeight="1">
      <c r="A91" s="8" t="s">
        <v>77</v>
      </c>
      <c r="B91" s="14">
        <v>0</v>
      </c>
      <c r="C91" s="16" t="s">
        <v>69</v>
      </c>
      <c r="D91" s="14">
        <v>0</v>
      </c>
      <c r="E91" s="16" t="s">
        <v>69</v>
      </c>
      <c r="F91" s="14">
        <v>0</v>
      </c>
      <c r="G91" s="17" t="s">
        <v>69</v>
      </c>
      <c r="H91" s="14">
        <v>0</v>
      </c>
      <c r="I91" s="17" t="s">
        <v>69</v>
      </c>
      <c r="J91" s="14">
        <v>0</v>
      </c>
      <c r="K91" s="17" t="s">
        <v>69</v>
      </c>
      <c r="L91" s="14">
        <v>0</v>
      </c>
      <c r="M91" s="17" t="s">
        <v>69</v>
      </c>
      <c r="N91" s="14">
        <v>0</v>
      </c>
      <c r="O91" s="17" t="s">
        <v>69</v>
      </c>
      <c r="P91" s="14">
        <v>0</v>
      </c>
      <c r="Q91" s="17" t="s">
        <v>69</v>
      </c>
      <c r="R91" s="14">
        <v>0</v>
      </c>
      <c r="S91" s="17" t="s">
        <v>69</v>
      </c>
      <c r="T91" s="14">
        <v>0</v>
      </c>
      <c r="U91" s="17" t="s">
        <v>69</v>
      </c>
      <c r="V91" s="8">
        <f>SUM(V93+V94)</f>
        <v>0</v>
      </c>
      <c r="W91" s="8" t="e">
        <f>SUM(X91/R91*100)</f>
        <v>#DIV/0!</v>
      </c>
      <c r="X91" s="8">
        <f>SUM(X93+X94)</f>
        <v>0</v>
      </c>
      <c r="Y91" s="8" t="e">
        <f>SUM(V91/X91*100)</f>
        <v>#DIV/0!</v>
      </c>
      <c r="Z91" s="8">
        <f>SUM(Z93+Z94)</f>
        <v>0</v>
      </c>
      <c r="AA91" s="8" t="e">
        <f>SUM(AB91/V91*100)</f>
        <v>#DIV/0!</v>
      </c>
      <c r="AB91" s="8">
        <f>SUM(AB93+AB94)</f>
        <v>0</v>
      </c>
      <c r="AC91" s="8" t="e">
        <f>SUM(Z91/AB91*100)</f>
        <v>#DIV/0!</v>
      </c>
    </row>
    <row r="92" spans="1:29" s="3" customFormat="1" ht="15.75">
      <c r="A92" s="8" t="s">
        <v>17</v>
      </c>
      <c r="B92" s="14"/>
      <c r="C92" s="14"/>
      <c r="D92" s="14"/>
      <c r="E92" s="14"/>
      <c r="F92" s="14"/>
      <c r="G92" s="15"/>
      <c r="H92" s="14"/>
      <c r="I92" s="15"/>
      <c r="J92" s="14"/>
      <c r="K92" s="15"/>
      <c r="L92" s="14"/>
      <c r="M92" s="15"/>
      <c r="N92" s="14"/>
      <c r="O92" s="15"/>
      <c r="P92" s="14"/>
      <c r="Q92" s="15"/>
      <c r="R92" s="14"/>
      <c r="S92" s="15"/>
      <c r="T92" s="14"/>
      <c r="U92" s="15"/>
      <c r="V92" s="8"/>
      <c r="W92" s="8"/>
      <c r="X92" s="8"/>
      <c r="Y92" s="8"/>
      <c r="Z92" s="8"/>
      <c r="AA92" s="8"/>
      <c r="AB92" s="8"/>
      <c r="AC92" s="8"/>
    </row>
    <row r="93" spans="1:29" s="3" customFormat="1" ht="15.75">
      <c r="A93" s="8" t="s">
        <v>18</v>
      </c>
      <c r="B93" s="14">
        <v>0</v>
      </c>
      <c r="C93" s="16" t="s">
        <v>69</v>
      </c>
      <c r="D93" s="14">
        <v>0</v>
      </c>
      <c r="E93" s="16" t="s">
        <v>69</v>
      </c>
      <c r="F93" s="14">
        <v>0</v>
      </c>
      <c r="G93" s="17" t="s">
        <v>69</v>
      </c>
      <c r="H93" s="14">
        <v>0</v>
      </c>
      <c r="I93" s="17" t="s">
        <v>69</v>
      </c>
      <c r="J93" s="14">
        <v>0</v>
      </c>
      <c r="K93" s="17" t="s">
        <v>69</v>
      </c>
      <c r="L93" s="14">
        <v>0</v>
      </c>
      <c r="M93" s="17" t="s">
        <v>69</v>
      </c>
      <c r="N93" s="14">
        <v>0</v>
      </c>
      <c r="O93" s="17" t="s">
        <v>69</v>
      </c>
      <c r="P93" s="14">
        <v>0</v>
      </c>
      <c r="Q93" s="17" t="s">
        <v>69</v>
      </c>
      <c r="R93" s="14">
        <v>0</v>
      </c>
      <c r="S93" s="17" t="s">
        <v>69</v>
      </c>
      <c r="T93" s="14">
        <v>0</v>
      </c>
      <c r="U93" s="17" t="s">
        <v>69</v>
      </c>
      <c r="V93" s="27">
        <f>SUM(X93*Y93/100)</f>
        <v>0</v>
      </c>
      <c r="W93" s="24"/>
      <c r="X93" s="27">
        <f>SUM(R93*W93/100)</f>
        <v>0</v>
      </c>
      <c r="Y93" s="24"/>
      <c r="Z93" s="27">
        <f>SUM(AB93*AC93/100)</f>
        <v>0</v>
      </c>
      <c r="AA93" s="24"/>
      <c r="AB93" s="27">
        <f>SUM(V93*AA93/100)</f>
        <v>0</v>
      </c>
      <c r="AC93" s="24"/>
    </row>
    <row r="94" spans="1:29" s="3" customFormat="1" ht="15.75">
      <c r="A94" s="8" t="s">
        <v>19</v>
      </c>
      <c r="B94" s="14">
        <v>0</v>
      </c>
      <c r="C94" s="16" t="s">
        <v>69</v>
      </c>
      <c r="D94" s="14">
        <v>0</v>
      </c>
      <c r="E94" s="16" t="s">
        <v>69</v>
      </c>
      <c r="F94" s="14">
        <v>0</v>
      </c>
      <c r="G94" s="17" t="s">
        <v>69</v>
      </c>
      <c r="H94" s="14">
        <v>0</v>
      </c>
      <c r="I94" s="17" t="s">
        <v>69</v>
      </c>
      <c r="J94" s="14">
        <v>0</v>
      </c>
      <c r="K94" s="17" t="s">
        <v>69</v>
      </c>
      <c r="L94" s="14">
        <v>0</v>
      </c>
      <c r="M94" s="17" t="s">
        <v>69</v>
      </c>
      <c r="N94" s="14">
        <v>0</v>
      </c>
      <c r="O94" s="17" t="s">
        <v>69</v>
      </c>
      <c r="P94" s="14">
        <v>0</v>
      </c>
      <c r="Q94" s="17" t="s">
        <v>69</v>
      </c>
      <c r="R94" s="14">
        <v>0</v>
      </c>
      <c r="S94" s="17" t="s">
        <v>69</v>
      </c>
      <c r="T94" s="14">
        <v>0</v>
      </c>
      <c r="U94" s="17" t="s">
        <v>69</v>
      </c>
      <c r="V94" s="28">
        <f>SUM(V96:V96)</f>
        <v>0</v>
      </c>
      <c r="W94" s="28" t="e">
        <f>SUM(X94/R94*100)</f>
        <v>#DIV/0!</v>
      </c>
      <c r="X94" s="28">
        <f>SUM(X96:X96)</f>
        <v>0</v>
      </c>
      <c r="Y94" s="28" t="e">
        <f>SUM(V94/X94*100)</f>
        <v>#DIV/0!</v>
      </c>
      <c r="Z94" s="28">
        <f>SUM(Z96:Z96)</f>
        <v>0</v>
      </c>
      <c r="AA94" s="28" t="e">
        <f>SUM(AB94/V94*100)</f>
        <v>#DIV/0!</v>
      </c>
      <c r="AB94" s="28">
        <f>SUM(AB96:AB96)</f>
        <v>0</v>
      </c>
      <c r="AC94" s="28" t="e">
        <f>SUM(Z94/AB94*100)</f>
        <v>#DIV/0!</v>
      </c>
    </row>
    <row r="95" spans="1:29" s="3" customFormat="1" ht="15.75">
      <c r="A95" s="8" t="s">
        <v>24</v>
      </c>
      <c r="B95" s="14"/>
      <c r="C95" s="14"/>
      <c r="D95" s="14"/>
      <c r="E95" s="14"/>
      <c r="F95" s="14"/>
      <c r="G95" s="15"/>
      <c r="H95" s="14"/>
      <c r="I95" s="15"/>
      <c r="J95" s="14"/>
      <c r="K95" s="15"/>
      <c r="L95" s="14"/>
      <c r="M95" s="15"/>
      <c r="N95" s="14"/>
      <c r="O95" s="15"/>
      <c r="P95" s="14"/>
      <c r="Q95" s="15"/>
      <c r="R95" s="14"/>
      <c r="S95" s="15"/>
      <c r="T95" s="14"/>
      <c r="U95" s="15"/>
      <c r="V95" s="8"/>
      <c r="W95" s="8"/>
      <c r="X95" s="8"/>
      <c r="Y95" s="8"/>
      <c r="Z95" s="8"/>
      <c r="AA95" s="8"/>
      <c r="AB95" s="8"/>
      <c r="AC95" s="8"/>
    </row>
    <row r="96" spans="1:29" s="3" customFormat="1" ht="15.75">
      <c r="A96" s="10"/>
      <c r="B96" s="14"/>
      <c r="C96" s="14"/>
      <c r="D96" s="14"/>
      <c r="E96" s="14"/>
      <c r="F96" s="14"/>
      <c r="G96" s="15"/>
      <c r="H96" s="14"/>
      <c r="I96" s="15"/>
      <c r="J96" s="14"/>
      <c r="K96" s="15"/>
      <c r="L96" s="14"/>
      <c r="M96" s="15"/>
      <c r="N96" s="14"/>
      <c r="O96" s="15"/>
      <c r="P96" s="14"/>
      <c r="Q96" s="15"/>
      <c r="R96" s="14"/>
      <c r="S96" s="15"/>
      <c r="T96" s="14"/>
      <c r="U96" s="15"/>
      <c r="V96" s="10"/>
      <c r="W96" s="10"/>
      <c r="X96" s="10"/>
      <c r="Y96" s="9"/>
      <c r="Z96" s="10"/>
      <c r="AA96" s="10"/>
      <c r="AB96" s="10"/>
      <c r="AC96" s="9"/>
    </row>
    <row r="97" spans="1:29" s="3" customFormat="1" ht="36.75" customHeight="1">
      <c r="A97" s="8" t="s">
        <v>36</v>
      </c>
      <c r="B97" s="14">
        <v>0</v>
      </c>
      <c r="C97" s="16" t="s">
        <v>69</v>
      </c>
      <c r="D97" s="14">
        <v>0</v>
      </c>
      <c r="E97" s="16" t="s">
        <v>69</v>
      </c>
      <c r="F97" s="14">
        <v>0</v>
      </c>
      <c r="G97" s="17" t="s">
        <v>69</v>
      </c>
      <c r="H97" s="14">
        <v>0</v>
      </c>
      <c r="I97" s="17" t="s">
        <v>69</v>
      </c>
      <c r="J97" s="14">
        <v>0</v>
      </c>
      <c r="K97" s="17" t="s">
        <v>69</v>
      </c>
      <c r="L97" s="14">
        <v>0</v>
      </c>
      <c r="M97" s="17" t="s">
        <v>69</v>
      </c>
      <c r="N97" s="14">
        <v>0</v>
      </c>
      <c r="O97" s="17" t="s">
        <v>69</v>
      </c>
      <c r="P97" s="14">
        <v>0</v>
      </c>
      <c r="Q97" s="17" t="s">
        <v>69</v>
      </c>
      <c r="R97" s="14">
        <v>0</v>
      </c>
      <c r="S97" s="17" t="s">
        <v>69</v>
      </c>
      <c r="T97" s="14">
        <v>0</v>
      </c>
      <c r="U97" s="17" t="s">
        <v>69</v>
      </c>
      <c r="V97" s="8">
        <f>SUM(V99+V100)</f>
        <v>0</v>
      </c>
      <c r="W97" s="8" t="e">
        <f>SUM(X97/R97*100)</f>
        <v>#DIV/0!</v>
      </c>
      <c r="X97" s="8">
        <f>SUM(X99+X100)</f>
        <v>0</v>
      </c>
      <c r="Y97" s="8" t="e">
        <f>SUM(V97/X97*100)</f>
        <v>#DIV/0!</v>
      </c>
      <c r="Z97" s="8">
        <f>SUM(Z99+Z100)</f>
        <v>0</v>
      </c>
      <c r="AA97" s="8" t="e">
        <f>SUM(AB97/V97*100)</f>
        <v>#DIV/0!</v>
      </c>
      <c r="AB97" s="8">
        <f>SUM(AB99+AB100)</f>
        <v>0</v>
      </c>
      <c r="AC97" s="8" t="e">
        <f>SUM(Z97/AB97*100)</f>
        <v>#DIV/0!</v>
      </c>
    </row>
    <row r="98" spans="1:29" s="3" customFormat="1" ht="15.75">
      <c r="A98" s="8" t="s">
        <v>17</v>
      </c>
      <c r="B98" s="14"/>
      <c r="C98" s="14"/>
      <c r="D98" s="14"/>
      <c r="E98" s="14"/>
      <c r="F98" s="14"/>
      <c r="G98" s="15"/>
      <c r="H98" s="14"/>
      <c r="I98" s="15"/>
      <c r="J98" s="14"/>
      <c r="K98" s="15"/>
      <c r="L98" s="14"/>
      <c r="M98" s="15"/>
      <c r="N98" s="14"/>
      <c r="O98" s="15"/>
      <c r="P98" s="14"/>
      <c r="Q98" s="15"/>
      <c r="R98" s="14"/>
      <c r="S98" s="15"/>
      <c r="T98" s="14"/>
      <c r="U98" s="15"/>
      <c r="V98" s="8"/>
      <c r="W98" s="8"/>
      <c r="X98" s="8"/>
      <c r="Y98" s="8"/>
      <c r="Z98" s="8"/>
      <c r="AA98" s="8"/>
      <c r="AB98" s="8"/>
      <c r="AC98" s="8"/>
    </row>
    <row r="99" spans="1:29" s="3" customFormat="1" ht="15.75">
      <c r="A99" s="8" t="s">
        <v>18</v>
      </c>
      <c r="B99" s="14">
        <v>0</v>
      </c>
      <c r="C99" s="16" t="s">
        <v>69</v>
      </c>
      <c r="D99" s="14">
        <v>0</v>
      </c>
      <c r="E99" s="16" t="s">
        <v>69</v>
      </c>
      <c r="F99" s="14">
        <v>0</v>
      </c>
      <c r="G99" s="17" t="s">
        <v>69</v>
      </c>
      <c r="H99" s="14">
        <v>0</v>
      </c>
      <c r="I99" s="17" t="s">
        <v>69</v>
      </c>
      <c r="J99" s="14">
        <v>0</v>
      </c>
      <c r="K99" s="17" t="s">
        <v>69</v>
      </c>
      <c r="L99" s="14">
        <v>0</v>
      </c>
      <c r="M99" s="17" t="s">
        <v>69</v>
      </c>
      <c r="N99" s="14">
        <v>0</v>
      </c>
      <c r="O99" s="17" t="s">
        <v>69</v>
      </c>
      <c r="P99" s="14">
        <v>0</v>
      </c>
      <c r="Q99" s="17" t="s">
        <v>69</v>
      </c>
      <c r="R99" s="14">
        <v>0</v>
      </c>
      <c r="S99" s="17" t="s">
        <v>69</v>
      </c>
      <c r="T99" s="14">
        <v>0</v>
      </c>
      <c r="U99" s="17" t="s">
        <v>69</v>
      </c>
      <c r="V99" s="27">
        <f>SUM(X99*Y99/100)</f>
        <v>0</v>
      </c>
      <c r="W99" s="24"/>
      <c r="X99" s="27">
        <f>SUM(R99*W99/100)</f>
        <v>0</v>
      </c>
      <c r="Y99" s="24"/>
      <c r="Z99" s="27">
        <f>SUM(AB99*AC99/100)</f>
        <v>0</v>
      </c>
      <c r="AA99" s="24"/>
      <c r="AB99" s="27">
        <f>SUM(V99*AA99/100)</f>
        <v>0</v>
      </c>
      <c r="AC99" s="24"/>
    </row>
    <row r="100" spans="1:29" s="3" customFormat="1" ht="15.75">
      <c r="A100" s="8" t="s">
        <v>19</v>
      </c>
      <c r="B100" s="14">
        <v>0</v>
      </c>
      <c r="C100" s="16" t="s">
        <v>69</v>
      </c>
      <c r="D100" s="14">
        <v>0</v>
      </c>
      <c r="E100" s="16" t="s">
        <v>69</v>
      </c>
      <c r="F100" s="14">
        <v>0</v>
      </c>
      <c r="G100" s="17" t="s">
        <v>69</v>
      </c>
      <c r="H100" s="14">
        <v>0</v>
      </c>
      <c r="I100" s="17" t="s">
        <v>69</v>
      </c>
      <c r="J100" s="14">
        <v>0</v>
      </c>
      <c r="K100" s="17" t="s">
        <v>69</v>
      </c>
      <c r="L100" s="14">
        <v>0</v>
      </c>
      <c r="M100" s="17" t="s">
        <v>69</v>
      </c>
      <c r="N100" s="14">
        <v>0</v>
      </c>
      <c r="O100" s="17" t="s">
        <v>69</v>
      </c>
      <c r="P100" s="14">
        <v>0</v>
      </c>
      <c r="Q100" s="17" t="s">
        <v>69</v>
      </c>
      <c r="R100" s="14">
        <v>0</v>
      </c>
      <c r="S100" s="17" t="s">
        <v>69</v>
      </c>
      <c r="T100" s="14">
        <v>0</v>
      </c>
      <c r="U100" s="17" t="s">
        <v>69</v>
      </c>
      <c r="V100" s="28">
        <f>SUM(V102:V102)</f>
        <v>0</v>
      </c>
      <c r="W100" s="28" t="e">
        <f>SUM(X100/R100*100)</f>
        <v>#DIV/0!</v>
      </c>
      <c r="X100" s="28">
        <f>SUM(X102:X102)</f>
        <v>0</v>
      </c>
      <c r="Y100" s="28" t="e">
        <f>SUM(V100/X100*100)</f>
        <v>#DIV/0!</v>
      </c>
      <c r="Z100" s="28">
        <f>SUM(Z102:Z102)</f>
        <v>0</v>
      </c>
      <c r="AA100" s="28" t="e">
        <f>SUM(AB100/V100*100)</f>
        <v>#DIV/0!</v>
      </c>
      <c r="AB100" s="28">
        <f>SUM(AB102:AB102)</f>
        <v>0</v>
      </c>
      <c r="AC100" s="28" t="e">
        <f>SUM(Z100/AB100*100)</f>
        <v>#DIV/0!</v>
      </c>
    </row>
    <row r="101" spans="1:29" s="3" customFormat="1" ht="15.75">
      <c r="A101" s="8" t="s">
        <v>24</v>
      </c>
      <c r="B101" s="18"/>
      <c r="C101" s="18"/>
      <c r="D101" s="18"/>
      <c r="E101" s="18"/>
      <c r="F101" s="18"/>
      <c r="G101" s="19"/>
      <c r="H101" s="18"/>
      <c r="I101" s="19"/>
      <c r="J101" s="18"/>
      <c r="K101" s="19"/>
      <c r="L101" s="18"/>
      <c r="M101" s="19"/>
      <c r="N101" s="18"/>
      <c r="O101" s="19"/>
      <c r="P101" s="18"/>
      <c r="Q101" s="19"/>
      <c r="R101" s="18"/>
      <c r="S101" s="19"/>
      <c r="T101" s="18"/>
      <c r="U101" s="19"/>
      <c r="V101" s="33"/>
      <c r="W101" s="33"/>
      <c r="X101" s="33"/>
      <c r="Y101" s="33"/>
      <c r="Z101" s="33"/>
      <c r="AA101" s="33"/>
      <c r="AB101" s="33"/>
      <c r="AC101" s="33"/>
    </row>
    <row r="102" spans="1:29" s="3" customFormat="1" ht="15.75">
      <c r="A102" s="10"/>
      <c r="B102" s="14"/>
      <c r="C102" s="14"/>
      <c r="D102" s="14"/>
      <c r="E102" s="14"/>
      <c r="F102" s="14"/>
      <c r="G102" s="15"/>
      <c r="H102" s="14"/>
      <c r="I102" s="15"/>
      <c r="J102" s="14"/>
      <c r="K102" s="15"/>
      <c r="L102" s="14"/>
      <c r="M102" s="15"/>
      <c r="N102" s="14"/>
      <c r="O102" s="15"/>
      <c r="P102" s="14"/>
      <c r="Q102" s="15"/>
      <c r="R102" s="14"/>
      <c r="S102" s="15"/>
      <c r="T102" s="14"/>
      <c r="U102" s="15"/>
      <c r="V102" s="10"/>
      <c r="W102" s="10"/>
      <c r="X102" s="10"/>
      <c r="Y102" s="9"/>
      <c r="Z102" s="10"/>
      <c r="AA102" s="10"/>
      <c r="AB102" s="10"/>
      <c r="AC102" s="9"/>
    </row>
    <row r="103" spans="1:29" s="3" customFormat="1" ht="21" customHeight="1">
      <c r="A103" s="8" t="s">
        <v>37</v>
      </c>
      <c r="B103" s="14">
        <v>0</v>
      </c>
      <c r="C103" s="16" t="s">
        <v>69</v>
      </c>
      <c r="D103" s="14">
        <v>0</v>
      </c>
      <c r="E103" s="16" t="s">
        <v>69</v>
      </c>
      <c r="F103" s="14">
        <v>0</v>
      </c>
      <c r="G103" s="17" t="s">
        <v>69</v>
      </c>
      <c r="H103" s="14">
        <v>0</v>
      </c>
      <c r="I103" s="17" t="s">
        <v>69</v>
      </c>
      <c r="J103" s="14">
        <v>0</v>
      </c>
      <c r="K103" s="17" t="s">
        <v>69</v>
      </c>
      <c r="L103" s="14">
        <v>0</v>
      </c>
      <c r="M103" s="17" t="s">
        <v>69</v>
      </c>
      <c r="N103" s="14">
        <v>0</v>
      </c>
      <c r="O103" s="17" t="s">
        <v>69</v>
      </c>
      <c r="P103" s="14">
        <v>0</v>
      </c>
      <c r="Q103" s="17" t="s">
        <v>69</v>
      </c>
      <c r="R103" s="14">
        <v>0</v>
      </c>
      <c r="S103" s="17" t="s">
        <v>69</v>
      </c>
      <c r="T103" s="14">
        <v>0</v>
      </c>
      <c r="U103" s="17" t="s">
        <v>69</v>
      </c>
      <c r="V103" s="26">
        <f>SUM(V105+V106)</f>
        <v>0</v>
      </c>
      <c r="W103" s="26" t="e">
        <f>SUM(X103/R103*100)</f>
        <v>#DIV/0!</v>
      </c>
      <c r="X103" s="26">
        <f>SUM(X105+X106)</f>
        <v>0</v>
      </c>
      <c r="Y103" s="26" t="e">
        <f>SUM(V103/X103*100)</f>
        <v>#DIV/0!</v>
      </c>
      <c r="Z103" s="26">
        <f>SUM(Z105+Z106)</f>
        <v>0</v>
      </c>
      <c r="AA103" s="26" t="e">
        <f>SUM(AB103/V103*100)</f>
        <v>#DIV/0!</v>
      </c>
      <c r="AB103" s="26">
        <f>SUM(AB105+AB106)</f>
        <v>0</v>
      </c>
      <c r="AC103" s="26" t="e">
        <f>SUM(Z103/AB103*100)</f>
        <v>#DIV/0!</v>
      </c>
    </row>
    <row r="104" spans="1:29" s="3" customFormat="1" ht="15.75">
      <c r="A104" s="8" t="s">
        <v>17</v>
      </c>
      <c r="B104" s="14"/>
      <c r="C104" s="14"/>
      <c r="D104" s="14"/>
      <c r="E104" s="14"/>
      <c r="F104" s="14"/>
      <c r="G104" s="15"/>
      <c r="H104" s="14"/>
      <c r="I104" s="15"/>
      <c r="J104" s="14"/>
      <c r="K104" s="15"/>
      <c r="L104" s="14"/>
      <c r="M104" s="15"/>
      <c r="N104" s="14"/>
      <c r="O104" s="15"/>
      <c r="P104" s="14"/>
      <c r="Q104" s="15"/>
      <c r="R104" s="14"/>
      <c r="S104" s="15"/>
      <c r="T104" s="14"/>
      <c r="U104" s="15"/>
      <c r="V104" s="8"/>
      <c r="W104" s="8"/>
      <c r="X104" s="8"/>
      <c r="Y104" s="8"/>
      <c r="Z104" s="8"/>
      <c r="AA104" s="8"/>
      <c r="AB104" s="8"/>
      <c r="AC104" s="8"/>
    </row>
    <row r="105" spans="1:29" s="3" customFormat="1" ht="15.75">
      <c r="A105" s="8" t="s">
        <v>18</v>
      </c>
      <c r="B105" s="14">
        <v>0</v>
      </c>
      <c r="C105" s="16" t="s">
        <v>69</v>
      </c>
      <c r="D105" s="14">
        <v>0</v>
      </c>
      <c r="E105" s="16" t="s">
        <v>69</v>
      </c>
      <c r="F105" s="14">
        <v>0</v>
      </c>
      <c r="G105" s="17" t="s">
        <v>69</v>
      </c>
      <c r="H105" s="14">
        <v>0</v>
      </c>
      <c r="I105" s="17" t="s">
        <v>69</v>
      </c>
      <c r="J105" s="14">
        <v>0</v>
      </c>
      <c r="K105" s="17" t="s">
        <v>69</v>
      </c>
      <c r="L105" s="14">
        <v>0</v>
      </c>
      <c r="M105" s="17" t="s">
        <v>69</v>
      </c>
      <c r="N105" s="14">
        <v>0</v>
      </c>
      <c r="O105" s="17" t="s">
        <v>69</v>
      </c>
      <c r="P105" s="14">
        <v>0</v>
      </c>
      <c r="Q105" s="17" t="s">
        <v>69</v>
      </c>
      <c r="R105" s="14">
        <v>0</v>
      </c>
      <c r="S105" s="17" t="s">
        <v>69</v>
      </c>
      <c r="T105" s="14">
        <v>0</v>
      </c>
      <c r="U105" s="17" t="s">
        <v>69</v>
      </c>
      <c r="V105" s="27">
        <f>SUM(X105*Y105/100)</f>
        <v>0</v>
      </c>
      <c r="W105" s="24"/>
      <c r="X105" s="27">
        <f>SUM(R105*W105/100)</f>
        <v>0</v>
      </c>
      <c r="Y105" s="24"/>
      <c r="Z105" s="27">
        <f>SUM(AB105*AC105/100)</f>
        <v>0</v>
      </c>
      <c r="AA105" s="24"/>
      <c r="AB105" s="27">
        <f>SUM(V105*AA105/100)</f>
        <v>0</v>
      </c>
      <c r="AC105" s="24"/>
    </row>
    <row r="106" spans="1:29" s="3" customFormat="1" ht="15.75">
      <c r="A106" s="8" t="s">
        <v>19</v>
      </c>
      <c r="B106" s="14">
        <v>0</v>
      </c>
      <c r="C106" s="16" t="s">
        <v>69</v>
      </c>
      <c r="D106" s="14">
        <v>0</v>
      </c>
      <c r="E106" s="16" t="s">
        <v>69</v>
      </c>
      <c r="F106" s="14">
        <v>0</v>
      </c>
      <c r="G106" s="17" t="s">
        <v>69</v>
      </c>
      <c r="H106" s="14">
        <v>0</v>
      </c>
      <c r="I106" s="17" t="s">
        <v>69</v>
      </c>
      <c r="J106" s="14">
        <v>0</v>
      </c>
      <c r="K106" s="17" t="s">
        <v>69</v>
      </c>
      <c r="L106" s="14">
        <v>0</v>
      </c>
      <c r="M106" s="17" t="s">
        <v>69</v>
      </c>
      <c r="N106" s="14">
        <v>0</v>
      </c>
      <c r="O106" s="17" t="s">
        <v>69</v>
      </c>
      <c r="P106" s="14">
        <v>0</v>
      </c>
      <c r="Q106" s="17" t="s">
        <v>69</v>
      </c>
      <c r="R106" s="14">
        <v>0</v>
      </c>
      <c r="S106" s="17" t="s">
        <v>69</v>
      </c>
      <c r="T106" s="14">
        <v>0</v>
      </c>
      <c r="U106" s="17" t="s">
        <v>69</v>
      </c>
      <c r="V106" s="28">
        <f>SUM(V108:V108)</f>
        <v>0</v>
      </c>
      <c r="W106" s="28" t="e">
        <f>SUM(X106/R106*100)</f>
        <v>#DIV/0!</v>
      </c>
      <c r="X106" s="28">
        <f>SUM(X108:X108)</f>
        <v>0</v>
      </c>
      <c r="Y106" s="28" t="e">
        <f>SUM(V106/X106*100)</f>
        <v>#DIV/0!</v>
      </c>
      <c r="Z106" s="28">
        <f>SUM(Z108:Z108)</f>
        <v>0</v>
      </c>
      <c r="AA106" s="28" t="e">
        <f>SUM(AB106/V106*100)</f>
        <v>#DIV/0!</v>
      </c>
      <c r="AB106" s="28">
        <f>SUM(AB108:AB108)</f>
        <v>0</v>
      </c>
      <c r="AC106" s="28" t="e">
        <f>SUM(Z106/AB106*100)</f>
        <v>#DIV/0!</v>
      </c>
    </row>
    <row r="107" spans="1:29" s="3" customFormat="1" ht="15.75">
      <c r="A107" s="8" t="s">
        <v>24</v>
      </c>
      <c r="B107" s="14"/>
      <c r="C107" s="14"/>
      <c r="D107" s="14"/>
      <c r="E107" s="14"/>
      <c r="F107" s="14"/>
      <c r="G107" s="15"/>
      <c r="H107" s="14"/>
      <c r="I107" s="15"/>
      <c r="J107" s="14"/>
      <c r="K107" s="15"/>
      <c r="L107" s="14"/>
      <c r="M107" s="15"/>
      <c r="N107" s="14"/>
      <c r="O107" s="15"/>
      <c r="P107" s="14"/>
      <c r="Q107" s="15"/>
      <c r="R107" s="14"/>
      <c r="S107" s="15"/>
      <c r="T107" s="14"/>
      <c r="U107" s="15"/>
      <c r="V107" s="34"/>
      <c r="W107" s="34"/>
      <c r="X107" s="34"/>
      <c r="Y107" s="34"/>
      <c r="Z107" s="34"/>
      <c r="AA107" s="34"/>
      <c r="AB107" s="34"/>
      <c r="AC107" s="34"/>
    </row>
    <row r="108" spans="1:29" s="3" customFormat="1" ht="15.75">
      <c r="A108" s="10"/>
      <c r="B108" s="14"/>
      <c r="C108" s="14"/>
      <c r="D108" s="14"/>
      <c r="E108" s="14"/>
      <c r="F108" s="14"/>
      <c r="G108" s="15"/>
      <c r="H108" s="14"/>
      <c r="I108" s="15"/>
      <c r="J108" s="14"/>
      <c r="K108" s="15"/>
      <c r="L108" s="14"/>
      <c r="M108" s="15"/>
      <c r="N108" s="14"/>
      <c r="O108" s="15"/>
      <c r="P108" s="14"/>
      <c r="Q108" s="15"/>
      <c r="R108" s="14"/>
      <c r="S108" s="15"/>
      <c r="T108" s="14"/>
      <c r="U108" s="15"/>
      <c r="V108" s="10"/>
      <c r="W108" s="10"/>
      <c r="X108" s="10"/>
      <c r="Y108" s="9"/>
      <c r="Z108" s="10"/>
      <c r="AA108" s="10"/>
      <c r="AB108" s="10"/>
      <c r="AC108" s="9"/>
    </row>
    <row r="109" spans="1:29" s="3" customFormat="1" ht="54.75" customHeight="1">
      <c r="A109" s="8" t="s">
        <v>78</v>
      </c>
      <c r="B109" s="14">
        <v>0</v>
      </c>
      <c r="C109" s="16" t="s">
        <v>69</v>
      </c>
      <c r="D109" s="14">
        <v>0</v>
      </c>
      <c r="E109" s="16" t="s">
        <v>69</v>
      </c>
      <c r="F109" s="14">
        <v>0</v>
      </c>
      <c r="G109" s="17" t="s">
        <v>69</v>
      </c>
      <c r="H109" s="14">
        <v>0</v>
      </c>
      <c r="I109" s="17" t="s">
        <v>69</v>
      </c>
      <c r="J109" s="14">
        <v>0</v>
      </c>
      <c r="K109" s="17" t="s">
        <v>69</v>
      </c>
      <c r="L109" s="14">
        <v>0</v>
      </c>
      <c r="M109" s="17" t="s">
        <v>69</v>
      </c>
      <c r="N109" s="14">
        <v>0</v>
      </c>
      <c r="O109" s="17" t="s">
        <v>69</v>
      </c>
      <c r="P109" s="14">
        <v>0</v>
      </c>
      <c r="Q109" s="17" t="s">
        <v>69</v>
      </c>
      <c r="R109" s="14">
        <v>0</v>
      </c>
      <c r="S109" s="17" t="s">
        <v>69</v>
      </c>
      <c r="T109" s="14">
        <v>0</v>
      </c>
      <c r="U109" s="17" t="s">
        <v>69</v>
      </c>
      <c r="V109" s="26">
        <f>SUM(V111+V112)</f>
        <v>0</v>
      </c>
      <c r="W109" s="26" t="e">
        <f>SUM(X109/R109*100)</f>
        <v>#DIV/0!</v>
      </c>
      <c r="X109" s="26">
        <f>SUM(X111+X112)</f>
        <v>0</v>
      </c>
      <c r="Y109" s="26" t="e">
        <f>SUM(V109/X109*100)</f>
        <v>#DIV/0!</v>
      </c>
      <c r="Z109" s="26">
        <f>SUM(Z111+Z112)</f>
        <v>0</v>
      </c>
      <c r="AA109" s="26" t="e">
        <f>SUM(AB109/V109*100)</f>
        <v>#DIV/0!</v>
      </c>
      <c r="AB109" s="26">
        <f>SUM(AB111+AB112)</f>
        <v>0</v>
      </c>
      <c r="AC109" s="26" t="e">
        <f>SUM(Z109/AB109*100)</f>
        <v>#DIV/0!</v>
      </c>
    </row>
    <row r="110" spans="1:29" s="3" customFormat="1" ht="15.75">
      <c r="A110" s="8" t="s">
        <v>17</v>
      </c>
      <c r="B110" s="14"/>
      <c r="C110" s="14"/>
      <c r="D110" s="14"/>
      <c r="E110" s="14"/>
      <c r="F110" s="14"/>
      <c r="G110" s="15"/>
      <c r="H110" s="14"/>
      <c r="I110" s="15"/>
      <c r="J110" s="14"/>
      <c r="K110" s="15"/>
      <c r="L110" s="14"/>
      <c r="M110" s="15"/>
      <c r="N110" s="14"/>
      <c r="O110" s="15"/>
      <c r="P110" s="14"/>
      <c r="Q110" s="15"/>
      <c r="R110" s="14"/>
      <c r="S110" s="15"/>
      <c r="T110" s="14"/>
      <c r="U110" s="15"/>
      <c r="V110" s="8"/>
      <c r="W110" s="8"/>
      <c r="X110" s="8"/>
      <c r="Y110" s="8"/>
      <c r="Z110" s="8"/>
      <c r="AA110" s="8"/>
      <c r="AB110" s="8"/>
      <c r="AC110" s="8"/>
    </row>
    <row r="111" spans="1:29" s="3" customFormat="1" ht="15.75">
      <c r="A111" s="8" t="s">
        <v>18</v>
      </c>
      <c r="B111" s="14">
        <v>0</v>
      </c>
      <c r="C111" s="16" t="s">
        <v>69</v>
      </c>
      <c r="D111" s="14">
        <v>0</v>
      </c>
      <c r="E111" s="16" t="s">
        <v>69</v>
      </c>
      <c r="F111" s="14">
        <v>0</v>
      </c>
      <c r="G111" s="17" t="s">
        <v>69</v>
      </c>
      <c r="H111" s="14">
        <v>0</v>
      </c>
      <c r="I111" s="17" t="s">
        <v>69</v>
      </c>
      <c r="J111" s="14">
        <v>0</v>
      </c>
      <c r="K111" s="17" t="s">
        <v>69</v>
      </c>
      <c r="L111" s="14">
        <v>0</v>
      </c>
      <c r="M111" s="17" t="s">
        <v>69</v>
      </c>
      <c r="N111" s="14">
        <v>0</v>
      </c>
      <c r="O111" s="17" t="s">
        <v>69</v>
      </c>
      <c r="P111" s="14">
        <v>0</v>
      </c>
      <c r="Q111" s="17" t="s">
        <v>69</v>
      </c>
      <c r="R111" s="14">
        <v>0</v>
      </c>
      <c r="S111" s="17" t="s">
        <v>69</v>
      </c>
      <c r="T111" s="14">
        <v>0</v>
      </c>
      <c r="U111" s="17" t="s">
        <v>69</v>
      </c>
      <c r="V111" s="27">
        <f>SUM(X111*Y111/100)</f>
        <v>0</v>
      </c>
      <c r="W111" s="24"/>
      <c r="X111" s="27">
        <f>SUM(R111*W111/100)</f>
        <v>0</v>
      </c>
      <c r="Y111" s="24"/>
      <c r="Z111" s="27">
        <f>SUM(AB111*AC111/100)</f>
        <v>0</v>
      </c>
      <c r="AA111" s="24"/>
      <c r="AB111" s="27">
        <f>SUM(V111*AA111/100)</f>
        <v>0</v>
      </c>
      <c r="AC111" s="24"/>
    </row>
    <row r="112" spans="1:29" s="3" customFormat="1" ht="15.75">
      <c r="A112" s="8" t="s">
        <v>19</v>
      </c>
      <c r="B112" s="14">
        <v>0</v>
      </c>
      <c r="C112" s="16" t="s">
        <v>69</v>
      </c>
      <c r="D112" s="14">
        <v>0</v>
      </c>
      <c r="E112" s="16" t="s">
        <v>69</v>
      </c>
      <c r="F112" s="14">
        <v>0</v>
      </c>
      <c r="G112" s="17" t="s">
        <v>69</v>
      </c>
      <c r="H112" s="14">
        <v>0</v>
      </c>
      <c r="I112" s="17" t="s">
        <v>69</v>
      </c>
      <c r="J112" s="14">
        <v>0</v>
      </c>
      <c r="K112" s="17" t="s">
        <v>69</v>
      </c>
      <c r="L112" s="14">
        <v>0</v>
      </c>
      <c r="M112" s="17" t="s">
        <v>69</v>
      </c>
      <c r="N112" s="14">
        <v>0</v>
      </c>
      <c r="O112" s="17" t="s">
        <v>69</v>
      </c>
      <c r="P112" s="14">
        <v>0</v>
      </c>
      <c r="Q112" s="17" t="s">
        <v>69</v>
      </c>
      <c r="R112" s="14">
        <v>0</v>
      </c>
      <c r="S112" s="17" t="s">
        <v>69</v>
      </c>
      <c r="T112" s="14">
        <v>0</v>
      </c>
      <c r="U112" s="17" t="s">
        <v>69</v>
      </c>
      <c r="V112" s="28">
        <f>SUM(V114:V114)</f>
        <v>0</v>
      </c>
      <c r="W112" s="28" t="e">
        <f>SUM(X112/R112*100)</f>
        <v>#DIV/0!</v>
      </c>
      <c r="X112" s="28">
        <f>SUM(X114:X114)</f>
        <v>0</v>
      </c>
      <c r="Y112" s="28" t="e">
        <f>SUM(V112/X112*100)</f>
        <v>#DIV/0!</v>
      </c>
      <c r="Z112" s="28">
        <f>SUM(Z114:Z114)</f>
        <v>0</v>
      </c>
      <c r="AA112" s="28" t="e">
        <f>SUM(AB112/V112*100)</f>
        <v>#DIV/0!</v>
      </c>
      <c r="AB112" s="28">
        <f>SUM(AB114:AB114)</f>
        <v>0</v>
      </c>
      <c r="AC112" s="28" t="e">
        <f>SUM(Z112/AB112*100)</f>
        <v>#DIV/0!</v>
      </c>
    </row>
    <row r="113" spans="1:29" s="3" customFormat="1" ht="15.75">
      <c r="A113" s="8" t="s">
        <v>24</v>
      </c>
      <c r="B113" s="14"/>
      <c r="C113" s="14"/>
      <c r="D113" s="14"/>
      <c r="E113" s="14"/>
      <c r="F113" s="14"/>
      <c r="G113" s="15"/>
      <c r="H113" s="14"/>
      <c r="I113" s="15"/>
      <c r="J113" s="14"/>
      <c r="K113" s="15"/>
      <c r="L113" s="14"/>
      <c r="M113" s="15"/>
      <c r="N113" s="14"/>
      <c r="O113" s="15"/>
      <c r="P113" s="14"/>
      <c r="Q113" s="15"/>
      <c r="R113" s="14"/>
      <c r="S113" s="15"/>
      <c r="T113" s="14"/>
      <c r="U113" s="15"/>
      <c r="V113" s="8"/>
      <c r="W113" s="8"/>
      <c r="X113" s="8"/>
      <c r="Y113" s="8"/>
      <c r="Z113" s="8"/>
      <c r="AA113" s="8"/>
      <c r="AB113" s="8"/>
      <c r="AC113" s="8"/>
    </row>
    <row r="114" spans="1:29" s="3" customFormat="1" ht="15.75">
      <c r="A114" s="10"/>
      <c r="B114" s="14"/>
      <c r="C114" s="14"/>
      <c r="D114" s="14"/>
      <c r="E114" s="14"/>
      <c r="F114" s="14"/>
      <c r="G114" s="15"/>
      <c r="H114" s="14"/>
      <c r="I114" s="15"/>
      <c r="J114" s="14"/>
      <c r="K114" s="15"/>
      <c r="L114" s="14"/>
      <c r="M114" s="15"/>
      <c r="N114" s="14"/>
      <c r="O114" s="15"/>
      <c r="P114" s="14"/>
      <c r="Q114" s="15"/>
      <c r="R114" s="14"/>
      <c r="S114" s="15"/>
      <c r="T114" s="14"/>
      <c r="U114" s="15"/>
      <c r="V114" s="9"/>
      <c r="W114" s="9"/>
      <c r="X114" s="9"/>
      <c r="Y114" s="9"/>
      <c r="Z114" s="9"/>
      <c r="AA114" s="9"/>
      <c r="AB114" s="9"/>
      <c r="AC114" s="9"/>
    </row>
    <row r="115" spans="1:29" s="3" customFormat="1" ht="43.5" customHeight="1">
      <c r="A115" s="8" t="s">
        <v>38</v>
      </c>
      <c r="B115" s="14">
        <v>0</v>
      </c>
      <c r="C115" s="16" t="s">
        <v>69</v>
      </c>
      <c r="D115" s="14">
        <v>0</v>
      </c>
      <c r="E115" s="16" t="s">
        <v>69</v>
      </c>
      <c r="F115" s="14">
        <v>0</v>
      </c>
      <c r="G115" s="17" t="s">
        <v>69</v>
      </c>
      <c r="H115" s="14">
        <v>0</v>
      </c>
      <c r="I115" s="17" t="s">
        <v>69</v>
      </c>
      <c r="J115" s="14">
        <v>0</v>
      </c>
      <c r="K115" s="17" t="s">
        <v>69</v>
      </c>
      <c r="L115" s="14">
        <v>0</v>
      </c>
      <c r="M115" s="17" t="s">
        <v>69</v>
      </c>
      <c r="N115" s="14">
        <v>0</v>
      </c>
      <c r="O115" s="17" t="s">
        <v>69</v>
      </c>
      <c r="P115" s="14">
        <v>0</v>
      </c>
      <c r="Q115" s="17" t="s">
        <v>69</v>
      </c>
      <c r="R115" s="14">
        <v>0</v>
      </c>
      <c r="S115" s="17" t="s">
        <v>69</v>
      </c>
      <c r="T115" s="14">
        <v>0</v>
      </c>
      <c r="U115" s="17" t="s">
        <v>69</v>
      </c>
      <c r="V115" s="26">
        <f>SUM(V117+V118)</f>
        <v>0</v>
      </c>
      <c r="W115" s="26" t="e">
        <f>SUM(X115/R115*100)</f>
        <v>#DIV/0!</v>
      </c>
      <c r="X115" s="26">
        <f>SUM(X117+X118)</f>
        <v>0</v>
      </c>
      <c r="Y115" s="26" t="e">
        <f>SUM(V115/X115*100)</f>
        <v>#DIV/0!</v>
      </c>
      <c r="Z115" s="26">
        <f>SUM(Z117+Z118)</f>
        <v>0</v>
      </c>
      <c r="AA115" s="26" t="e">
        <f>SUM(AB115/V115*100)</f>
        <v>#DIV/0!</v>
      </c>
      <c r="AB115" s="26">
        <f>SUM(AB117+AB118)</f>
        <v>0</v>
      </c>
      <c r="AC115" s="26" t="e">
        <f>SUM(Z115/AB115*100)</f>
        <v>#DIV/0!</v>
      </c>
    </row>
    <row r="116" spans="1:29" s="3" customFormat="1" ht="15.75">
      <c r="A116" s="8" t="s">
        <v>17</v>
      </c>
      <c r="B116" s="14"/>
      <c r="C116" s="14"/>
      <c r="D116" s="14"/>
      <c r="E116" s="14"/>
      <c r="F116" s="14"/>
      <c r="G116" s="15"/>
      <c r="H116" s="14"/>
      <c r="I116" s="15"/>
      <c r="J116" s="14"/>
      <c r="K116" s="15"/>
      <c r="L116" s="14"/>
      <c r="M116" s="15"/>
      <c r="N116" s="14"/>
      <c r="O116" s="15"/>
      <c r="P116" s="14"/>
      <c r="Q116" s="15"/>
      <c r="R116" s="14"/>
      <c r="S116" s="15"/>
      <c r="T116" s="14"/>
      <c r="U116" s="15"/>
      <c r="V116" s="8"/>
      <c r="W116" s="8"/>
      <c r="X116" s="8"/>
      <c r="Y116" s="8"/>
      <c r="Z116" s="8"/>
      <c r="AA116" s="8"/>
      <c r="AB116" s="8"/>
      <c r="AC116" s="8"/>
    </row>
    <row r="117" spans="1:29" s="3" customFormat="1" ht="15.75">
      <c r="A117" s="8" t="s">
        <v>18</v>
      </c>
      <c r="B117" s="14">
        <v>0</v>
      </c>
      <c r="C117" s="16" t="s">
        <v>69</v>
      </c>
      <c r="D117" s="14">
        <v>0</v>
      </c>
      <c r="E117" s="16" t="s">
        <v>69</v>
      </c>
      <c r="F117" s="14">
        <v>0</v>
      </c>
      <c r="G117" s="17" t="s">
        <v>69</v>
      </c>
      <c r="H117" s="14">
        <v>0</v>
      </c>
      <c r="I117" s="17" t="s">
        <v>69</v>
      </c>
      <c r="J117" s="14">
        <v>0</v>
      </c>
      <c r="K117" s="17" t="s">
        <v>69</v>
      </c>
      <c r="L117" s="14">
        <v>0</v>
      </c>
      <c r="M117" s="17" t="s">
        <v>69</v>
      </c>
      <c r="N117" s="14">
        <v>0</v>
      </c>
      <c r="O117" s="17" t="s">
        <v>69</v>
      </c>
      <c r="P117" s="14">
        <v>0</v>
      </c>
      <c r="Q117" s="17" t="s">
        <v>69</v>
      </c>
      <c r="R117" s="14">
        <v>0</v>
      </c>
      <c r="S117" s="17" t="s">
        <v>69</v>
      </c>
      <c r="T117" s="14">
        <v>0</v>
      </c>
      <c r="U117" s="17" t="s">
        <v>69</v>
      </c>
      <c r="V117" s="27">
        <f>SUM(X117*Y117/100)</f>
        <v>0</v>
      </c>
      <c r="W117" s="24"/>
      <c r="X117" s="27">
        <f>SUM(R117*W117/100)</f>
        <v>0</v>
      </c>
      <c r="Y117" s="24"/>
      <c r="Z117" s="27">
        <f>SUM(AB117*AC117/100)</f>
        <v>0</v>
      </c>
      <c r="AA117" s="24"/>
      <c r="AB117" s="27">
        <f>SUM(V117*AA117/100)</f>
        <v>0</v>
      </c>
      <c r="AC117" s="24"/>
    </row>
    <row r="118" spans="1:29" s="3" customFormat="1" ht="15.75">
      <c r="A118" s="8" t="s">
        <v>19</v>
      </c>
      <c r="B118" s="14">
        <v>0</v>
      </c>
      <c r="C118" s="16" t="s">
        <v>69</v>
      </c>
      <c r="D118" s="14">
        <v>0</v>
      </c>
      <c r="E118" s="16" t="s">
        <v>69</v>
      </c>
      <c r="F118" s="14">
        <v>0</v>
      </c>
      <c r="G118" s="17" t="s">
        <v>69</v>
      </c>
      <c r="H118" s="14">
        <v>0</v>
      </c>
      <c r="I118" s="17" t="s">
        <v>69</v>
      </c>
      <c r="J118" s="14">
        <v>0</v>
      </c>
      <c r="K118" s="17" t="s">
        <v>69</v>
      </c>
      <c r="L118" s="14">
        <v>0</v>
      </c>
      <c r="M118" s="17" t="s">
        <v>69</v>
      </c>
      <c r="N118" s="14">
        <v>0</v>
      </c>
      <c r="O118" s="17" t="s">
        <v>69</v>
      </c>
      <c r="P118" s="14">
        <v>0</v>
      </c>
      <c r="Q118" s="17" t="s">
        <v>69</v>
      </c>
      <c r="R118" s="14">
        <v>0</v>
      </c>
      <c r="S118" s="17" t="s">
        <v>69</v>
      </c>
      <c r="T118" s="14">
        <v>0</v>
      </c>
      <c r="U118" s="17" t="s">
        <v>69</v>
      </c>
      <c r="V118" s="28">
        <f>SUM(V120:V120)</f>
        <v>0</v>
      </c>
      <c r="W118" s="28" t="e">
        <f>SUM(X118/R118*100)</f>
        <v>#DIV/0!</v>
      </c>
      <c r="X118" s="28">
        <f>SUM(X120:X120)</f>
        <v>0</v>
      </c>
      <c r="Y118" s="28" t="e">
        <f>SUM(V118/X118*100)</f>
        <v>#DIV/0!</v>
      </c>
      <c r="Z118" s="28">
        <f>SUM(Z120:Z120)</f>
        <v>0</v>
      </c>
      <c r="AA118" s="28" t="e">
        <f>SUM(AB118/V118*100)</f>
        <v>#DIV/0!</v>
      </c>
      <c r="AB118" s="28">
        <f>SUM(AB120:AB120)</f>
        <v>0</v>
      </c>
      <c r="AC118" s="28" t="e">
        <f>SUM(Z118/AB118*100)</f>
        <v>#DIV/0!</v>
      </c>
    </row>
    <row r="119" spans="1:29" s="3" customFormat="1" ht="15.75">
      <c r="A119" s="8" t="s">
        <v>24</v>
      </c>
      <c r="B119" s="18"/>
      <c r="C119" s="18"/>
      <c r="D119" s="18"/>
      <c r="E119" s="18"/>
      <c r="F119" s="18"/>
      <c r="G119" s="19"/>
      <c r="H119" s="18"/>
      <c r="I119" s="19"/>
      <c r="J119" s="18"/>
      <c r="K119" s="19"/>
      <c r="L119" s="18"/>
      <c r="M119" s="19"/>
      <c r="N119" s="18"/>
      <c r="O119" s="19"/>
      <c r="P119" s="18"/>
      <c r="Q119" s="19"/>
      <c r="R119" s="18"/>
      <c r="S119" s="19"/>
      <c r="T119" s="18"/>
      <c r="U119" s="19"/>
      <c r="V119" s="33"/>
      <c r="W119" s="33"/>
      <c r="X119" s="33"/>
      <c r="Y119" s="33"/>
      <c r="Z119" s="33"/>
      <c r="AA119" s="33"/>
      <c r="AB119" s="33"/>
      <c r="AC119" s="33"/>
    </row>
    <row r="120" spans="1:29" s="3" customFormat="1" ht="15.75">
      <c r="A120" s="10"/>
      <c r="B120" s="14"/>
      <c r="C120" s="14"/>
      <c r="D120" s="14"/>
      <c r="E120" s="14"/>
      <c r="F120" s="14"/>
      <c r="G120" s="15"/>
      <c r="H120" s="14"/>
      <c r="I120" s="15"/>
      <c r="J120" s="14"/>
      <c r="K120" s="15"/>
      <c r="L120" s="14"/>
      <c r="M120" s="15"/>
      <c r="N120" s="14"/>
      <c r="O120" s="15"/>
      <c r="P120" s="14"/>
      <c r="Q120" s="15"/>
      <c r="R120" s="14"/>
      <c r="S120" s="15"/>
      <c r="T120" s="14"/>
      <c r="U120" s="15"/>
      <c r="V120" s="9"/>
      <c r="W120" s="9"/>
      <c r="X120" s="9"/>
      <c r="Y120" s="9"/>
      <c r="Z120" s="9"/>
      <c r="AA120" s="9"/>
      <c r="AB120" s="9"/>
      <c r="AC120" s="9"/>
    </row>
    <row r="121" spans="1:29" s="3" customFormat="1" ht="35.25" customHeight="1">
      <c r="A121" s="8" t="s">
        <v>39</v>
      </c>
      <c r="B121" s="14">
        <v>0</v>
      </c>
      <c r="C121" s="16" t="s">
        <v>69</v>
      </c>
      <c r="D121" s="14">
        <v>0</v>
      </c>
      <c r="E121" s="16" t="s">
        <v>69</v>
      </c>
      <c r="F121" s="14">
        <v>0</v>
      </c>
      <c r="G121" s="17" t="s">
        <v>69</v>
      </c>
      <c r="H121" s="14">
        <v>0</v>
      </c>
      <c r="I121" s="17" t="s">
        <v>69</v>
      </c>
      <c r="J121" s="14">
        <v>0</v>
      </c>
      <c r="K121" s="17" t="s">
        <v>69</v>
      </c>
      <c r="L121" s="14">
        <v>0</v>
      </c>
      <c r="M121" s="17" t="s">
        <v>69</v>
      </c>
      <c r="N121" s="14">
        <v>0</v>
      </c>
      <c r="O121" s="17" t="s">
        <v>69</v>
      </c>
      <c r="P121" s="14">
        <v>0</v>
      </c>
      <c r="Q121" s="17" t="s">
        <v>69</v>
      </c>
      <c r="R121" s="14">
        <v>0</v>
      </c>
      <c r="S121" s="17" t="s">
        <v>69</v>
      </c>
      <c r="T121" s="14">
        <v>0</v>
      </c>
      <c r="U121" s="17" t="s">
        <v>69</v>
      </c>
      <c r="V121" s="26">
        <f>SUM(V123+V124)</f>
        <v>0</v>
      </c>
      <c r="W121" s="26" t="e">
        <f>SUM(X121/R121*100)</f>
        <v>#DIV/0!</v>
      </c>
      <c r="X121" s="26">
        <f>SUM(X123+X124)</f>
        <v>0</v>
      </c>
      <c r="Y121" s="26" t="e">
        <f>SUM(V121/X121*100)</f>
        <v>#DIV/0!</v>
      </c>
      <c r="Z121" s="26">
        <f>SUM(Z123+Z124)</f>
        <v>0</v>
      </c>
      <c r="AA121" s="26" t="e">
        <f>SUM(AB121/V121*100)</f>
        <v>#DIV/0!</v>
      </c>
      <c r="AB121" s="26">
        <f>SUM(AB123+AB124)</f>
        <v>0</v>
      </c>
      <c r="AC121" s="26" t="e">
        <f>SUM(Z121/AB121*100)</f>
        <v>#DIV/0!</v>
      </c>
    </row>
    <row r="122" spans="1:29" s="3" customFormat="1" ht="15.75">
      <c r="A122" s="8" t="s">
        <v>17</v>
      </c>
      <c r="B122" s="14"/>
      <c r="C122" s="14"/>
      <c r="D122" s="14"/>
      <c r="E122" s="14"/>
      <c r="F122" s="14"/>
      <c r="G122" s="15"/>
      <c r="H122" s="14"/>
      <c r="I122" s="15"/>
      <c r="J122" s="14"/>
      <c r="K122" s="15"/>
      <c r="L122" s="14"/>
      <c r="M122" s="15"/>
      <c r="N122" s="14"/>
      <c r="O122" s="15"/>
      <c r="P122" s="14"/>
      <c r="Q122" s="15"/>
      <c r="R122" s="14"/>
      <c r="S122" s="15"/>
      <c r="T122" s="14"/>
      <c r="U122" s="15"/>
      <c r="V122" s="8"/>
      <c r="W122" s="8"/>
      <c r="X122" s="8"/>
      <c r="Y122" s="8"/>
      <c r="Z122" s="8"/>
      <c r="AA122" s="8"/>
      <c r="AB122" s="8"/>
      <c r="AC122" s="8"/>
    </row>
    <row r="123" spans="1:29" s="3" customFormat="1" ht="15.75">
      <c r="A123" s="8" t="s">
        <v>18</v>
      </c>
      <c r="B123" s="14">
        <v>0</v>
      </c>
      <c r="C123" s="16" t="s">
        <v>69</v>
      </c>
      <c r="D123" s="14">
        <v>0</v>
      </c>
      <c r="E123" s="16" t="s">
        <v>69</v>
      </c>
      <c r="F123" s="14">
        <v>0</v>
      </c>
      <c r="G123" s="17" t="s">
        <v>69</v>
      </c>
      <c r="H123" s="14">
        <v>0</v>
      </c>
      <c r="I123" s="17" t="s">
        <v>69</v>
      </c>
      <c r="J123" s="14">
        <v>0</v>
      </c>
      <c r="K123" s="17" t="s">
        <v>69</v>
      </c>
      <c r="L123" s="14">
        <v>0</v>
      </c>
      <c r="M123" s="17" t="s">
        <v>69</v>
      </c>
      <c r="N123" s="14">
        <v>0</v>
      </c>
      <c r="O123" s="17" t="s">
        <v>69</v>
      </c>
      <c r="P123" s="14">
        <v>0</v>
      </c>
      <c r="Q123" s="17" t="s">
        <v>69</v>
      </c>
      <c r="R123" s="14">
        <v>0</v>
      </c>
      <c r="S123" s="17" t="s">
        <v>69</v>
      </c>
      <c r="T123" s="14">
        <v>0</v>
      </c>
      <c r="U123" s="17" t="s">
        <v>69</v>
      </c>
      <c r="V123" s="27">
        <f>SUM(X123*Y123/100)</f>
        <v>0</v>
      </c>
      <c r="W123" s="24"/>
      <c r="X123" s="27">
        <f>SUM(R123*W123/100)</f>
        <v>0</v>
      </c>
      <c r="Y123" s="24"/>
      <c r="Z123" s="27">
        <f>SUM(AB123*AC123/100)</f>
        <v>0</v>
      </c>
      <c r="AA123" s="24"/>
      <c r="AB123" s="27">
        <f>SUM(V123*AA123/100)</f>
        <v>0</v>
      </c>
      <c r="AC123" s="24"/>
    </row>
    <row r="124" spans="1:29" s="3" customFormat="1" ht="15.75">
      <c r="A124" s="8" t="s">
        <v>19</v>
      </c>
      <c r="B124" s="14">
        <v>0</v>
      </c>
      <c r="C124" s="16" t="s">
        <v>69</v>
      </c>
      <c r="D124" s="14">
        <v>0</v>
      </c>
      <c r="E124" s="16" t="s">
        <v>69</v>
      </c>
      <c r="F124" s="14">
        <v>0</v>
      </c>
      <c r="G124" s="17" t="s">
        <v>69</v>
      </c>
      <c r="H124" s="14">
        <v>0</v>
      </c>
      <c r="I124" s="17" t="s">
        <v>69</v>
      </c>
      <c r="J124" s="14">
        <v>0</v>
      </c>
      <c r="K124" s="17" t="s">
        <v>69</v>
      </c>
      <c r="L124" s="14">
        <v>0</v>
      </c>
      <c r="M124" s="17" t="s">
        <v>69</v>
      </c>
      <c r="N124" s="14">
        <v>0</v>
      </c>
      <c r="O124" s="17" t="s">
        <v>69</v>
      </c>
      <c r="P124" s="14">
        <v>0</v>
      </c>
      <c r="Q124" s="17" t="s">
        <v>69</v>
      </c>
      <c r="R124" s="14">
        <v>0</v>
      </c>
      <c r="S124" s="17" t="s">
        <v>69</v>
      </c>
      <c r="T124" s="14">
        <v>0</v>
      </c>
      <c r="U124" s="17" t="s">
        <v>69</v>
      </c>
      <c r="V124" s="28">
        <f>SUM(V126:V126)</f>
        <v>0</v>
      </c>
      <c r="W124" s="28" t="e">
        <f>SUM(X124/R124*100)</f>
        <v>#DIV/0!</v>
      </c>
      <c r="X124" s="28">
        <f>SUM(X126:X126)</f>
        <v>0</v>
      </c>
      <c r="Y124" s="28" t="e">
        <f>SUM(V124/X124*100)</f>
        <v>#DIV/0!</v>
      </c>
      <c r="Z124" s="28">
        <f>SUM(Z126:Z126)</f>
        <v>0</v>
      </c>
      <c r="AA124" s="28" t="e">
        <f>SUM(AB124/V124*100)</f>
        <v>#DIV/0!</v>
      </c>
      <c r="AB124" s="28">
        <f>SUM(AB126:AB126)</f>
        <v>0</v>
      </c>
      <c r="AC124" s="28" t="e">
        <f>SUM(Z124/AB124*100)</f>
        <v>#DIV/0!</v>
      </c>
    </row>
    <row r="125" spans="1:29" s="3" customFormat="1" ht="15.75">
      <c r="A125" s="8" t="s">
        <v>24</v>
      </c>
      <c r="B125" s="14"/>
      <c r="C125" s="14"/>
      <c r="D125" s="14"/>
      <c r="E125" s="14"/>
      <c r="F125" s="14"/>
      <c r="G125" s="15"/>
      <c r="H125" s="14"/>
      <c r="I125" s="15"/>
      <c r="J125" s="14"/>
      <c r="K125" s="15"/>
      <c r="L125" s="14"/>
      <c r="M125" s="15"/>
      <c r="N125" s="14"/>
      <c r="O125" s="15"/>
      <c r="P125" s="14"/>
      <c r="Q125" s="15"/>
      <c r="R125" s="14"/>
      <c r="S125" s="15"/>
      <c r="T125" s="14"/>
      <c r="U125" s="15"/>
      <c r="V125" s="25"/>
      <c r="W125" s="25"/>
      <c r="X125" s="25"/>
      <c r="Y125" s="25"/>
      <c r="Z125" s="25"/>
      <c r="AA125" s="25"/>
      <c r="AB125" s="25"/>
      <c r="AC125" s="25"/>
    </row>
    <row r="126" spans="1:29" s="3" customFormat="1" ht="15.75">
      <c r="A126" s="10"/>
      <c r="B126" s="14"/>
      <c r="C126" s="14"/>
      <c r="D126" s="14"/>
      <c r="E126" s="14"/>
      <c r="F126" s="14"/>
      <c r="G126" s="15"/>
      <c r="H126" s="14"/>
      <c r="I126" s="15"/>
      <c r="J126" s="14"/>
      <c r="K126" s="15"/>
      <c r="L126" s="14"/>
      <c r="M126" s="15"/>
      <c r="N126" s="14"/>
      <c r="O126" s="15"/>
      <c r="P126" s="14"/>
      <c r="Q126" s="15"/>
      <c r="R126" s="14"/>
      <c r="S126" s="15"/>
      <c r="T126" s="14"/>
      <c r="U126" s="15"/>
      <c r="V126" s="9"/>
      <c r="W126" s="9"/>
      <c r="X126" s="9"/>
      <c r="Y126" s="9"/>
      <c r="Z126" s="9"/>
      <c r="AA126" s="9"/>
      <c r="AB126" s="9"/>
      <c r="AC126" s="9"/>
    </row>
    <row r="127" spans="1:29" s="3" customFormat="1" ht="69.75" customHeight="1">
      <c r="A127" s="8" t="s">
        <v>80</v>
      </c>
      <c r="B127" s="14">
        <v>0</v>
      </c>
      <c r="C127" s="16" t="s">
        <v>69</v>
      </c>
      <c r="D127" s="14">
        <v>0</v>
      </c>
      <c r="E127" s="16" t="s">
        <v>69</v>
      </c>
      <c r="F127" s="14">
        <v>0</v>
      </c>
      <c r="G127" s="17" t="s">
        <v>69</v>
      </c>
      <c r="H127" s="14">
        <v>0</v>
      </c>
      <c r="I127" s="17" t="s">
        <v>69</v>
      </c>
      <c r="J127" s="14">
        <v>0</v>
      </c>
      <c r="K127" s="17" t="s">
        <v>69</v>
      </c>
      <c r="L127" s="14">
        <v>0</v>
      </c>
      <c r="M127" s="17" t="s">
        <v>69</v>
      </c>
      <c r="N127" s="14">
        <v>0</v>
      </c>
      <c r="O127" s="17" t="s">
        <v>69</v>
      </c>
      <c r="P127" s="14">
        <v>0</v>
      </c>
      <c r="Q127" s="17" t="s">
        <v>69</v>
      </c>
      <c r="R127" s="14">
        <v>0</v>
      </c>
      <c r="S127" s="17" t="s">
        <v>69</v>
      </c>
      <c r="T127" s="14">
        <v>0</v>
      </c>
      <c r="U127" s="17" t="s">
        <v>69</v>
      </c>
      <c r="V127" s="26">
        <f>SUM(V129+V130)</f>
        <v>0</v>
      </c>
      <c r="W127" s="26" t="e">
        <f>SUM(X127/R127*100)</f>
        <v>#DIV/0!</v>
      </c>
      <c r="X127" s="26">
        <f>SUM(X129+X130)</f>
        <v>0</v>
      </c>
      <c r="Y127" s="26" t="e">
        <f>SUM(V127/X127*100)</f>
        <v>#DIV/0!</v>
      </c>
      <c r="Z127" s="26">
        <f>SUM(Z129+Z130)</f>
        <v>0</v>
      </c>
      <c r="AA127" s="26" t="e">
        <f>SUM(AB127/V127*100)</f>
        <v>#DIV/0!</v>
      </c>
      <c r="AB127" s="26">
        <f>SUM(AB129+AB130)</f>
        <v>0</v>
      </c>
      <c r="AC127" s="26" t="e">
        <f>SUM(Z127/AB127*100)</f>
        <v>#DIV/0!</v>
      </c>
    </row>
    <row r="128" spans="1:29" s="3" customFormat="1" ht="15.75">
      <c r="A128" s="8" t="s">
        <v>17</v>
      </c>
      <c r="B128" s="18"/>
      <c r="C128" s="18"/>
      <c r="D128" s="18"/>
      <c r="E128" s="18"/>
      <c r="F128" s="18"/>
      <c r="G128" s="19"/>
      <c r="H128" s="18"/>
      <c r="I128" s="19"/>
      <c r="J128" s="18"/>
      <c r="K128" s="19"/>
      <c r="L128" s="18"/>
      <c r="M128" s="19"/>
      <c r="N128" s="18"/>
      <c r="O128" s="19"/>
      <c r="P128" s="18"/>
      <c r="Q128" s="19"/>
      <c r="R128" s="18"/>
      <c r="S128" s="19"/>
      <c r="T128" s="18"/>
      <c r="U128" s="19"/>
      <c r="V128" s="33"/>
      <c r="W128" s="33"/>
      <c r="X128" s="33"/>
      <c r="Y128" s="33"/>
      <c r="Z128" s="33"/>
      <c r="AA128" s="33"/>
      <c r="AB128" s="33"/>
      <c r="AC128" s="33"/>
    </row>
    <row r="129" spans="1:256" s="3" customFormat="1" ht="15.75">
      <c r="A129" s="8" t="s">
        <v>18</v>
      </c>
      <c r="B129" s="14">
        <v>0</v>
      </c>
      <c r="C129" s="16" t="s">
        <v>69</v>
      </c>
      <c r="D129" s="14">
        <v>0</v>
      </c>
      <c r="E129" s="16" t="s">
        <v>69</v>
      </c>
      <c r="F129" s="14">
        <v>0</v>
      </c>
      <c r="G129" s="17" t="s">
        <v>69</v>
      </c>
      <c r="H129" s="14">
        <v>0</v>
      </c>
      <c r="I129" s="17" t="s">
        <v>69</v>
      </c>
      <c r="J129" s="14">
        <v>0</v>
      </c>
      <c r="K129" s="17" t="s">
        <v>69</v>
      </c>
      <c r="L129" s="14">
        <v>0</v>
      </c>
      <c r="M129" s="17" t="s">
        <v>69</v>
      </c>
      <c r="N129" s="14">
        <v>0</v>
      </c>
      <c r="O129" s="17" t="s">
        <v>69</v>
      </c>
      <c r="P129" s="14">
        <v>0</v>
      </c>
      <c r="Q129" s="17" t="s">
        <v>69</v>
      </c>
      <c r="R129" s="14">
        <v>0</v>
      </c>
      <c r="S129" s="17" t="s">
        <v>69</v>
      </c>
      <c r="T129" s="14">
        <v>0</v>
      </c>
      <c r="U129" s="17" t="s">
        <v>69</v>
      </c>
      <c r="V129" s="27">
        <f>SUM(X129*Y129/100)</f>
        <v>0</v>
      </c>
      <c r="W129" s="24"/>
      <c r="X129" s="27">
        <f>SUM(R129*W129/100)</f>
        <v>0</v>
      </c>
      <c r="Y129" s="24"/>
      <c r="Z129" s="27">
        <f>SUM(AB129*AC129/100)</f>
        <v>0</v>
      </c>
      <c r="AA129" s="24"/>
      <c r="AB129" s="27">
        <f>SUM(V129*AA129/100)</f>
        <v>0</v>
      </c>
      <c r="AC129" s="24"/>
    </row>
    <row r="130" spans="1:256" s="3" customFormat="1" ht="15.75">
      <c r="A130" s="8" t="s">
        <v>19</v>
      </c>
      <c r="B130" s="14">
        <v>0</v>
      </c>
      <c r="C130" s="16" t="s">
        <v>69</v>
      </c>
      <c r="D130" s="14">
        <v>0</v>
      </c>
      <c r="E130" s="16" t="s">
        <v>69</v>
      </c>
      <c r="F130" s="14">
        <v>0</v>
      </c>
      <c r="G130" s="17" t="s">
        <v>69</v>
      </c>
      <c r="H130" s="14">
        <v>0</v>
      </c>
      <c r="I130" s="17" t="s">
        <v>69</v>
      </c>
      <c r="J130" s="14">
        <v>0</v>
      </c>
      <c r="K130" s="17" t="s">
        <v>69</v>
      </c>
      <c r="L130" s="14">
        <v>0</v>
      </c>
      <c r="M130" s="17" t="s">
        <v>69</v>
      </c>
      <c r="N130" s="14">
        <v>0</v>
      </c>
      <c r="O130" s="17" t="s">
        <v>69</v>
      </c>
      <c r="P130" s="14">
        <v>0</v>
      </c>
      <c r="Q130" s="17" t="s">
        <v>69</v>
      </c>
      <c r="R130" s="14">
        <v>0</v>
      </c>
      <c r="S130" s="17" t="s">
        <v>69</v>
      </c>
      <c r="T130" s="14">
        <v>0</v>
      </c>
      <c r="U130" s="17" t="s">
        <v>69</v>
      </c>
      <c r="V130" s="28">
        <f>SUM(V132:V132)</f>
        <v>0</v>
      </c>
      <c r="W130" s="28" t="e">
        <f>SUM(X130/R130*100)</f>
        <v>#DIV/0!</v>
      </c>
      <c r="X130" s="28">
        <f>SUM(X132:X132)</f>
        <v>0</v>
      </c>
      <c r="Y130" s="28" t="e">
        <f>SUM(V130/X130*100)</f>
        <v>#DIV/0!</v>
      </c>
      <c r="Z130" s="28">
        <f>SUM(Z132:Z132)</f>
        <v>0</v>
      </c>
      <c r="AA130" s="28" t="e">
        <f>SUM(AB130/V130*100)</f>
        <v>#DIV/0!</v>
      </c>
      <c r="AB130" s="28">
        <f>SUM(AB132:AB132)</f>
        <v>0</v>
      </c>
      <c r="AC130" s="28" t="e">
        <f>SUM(Z130/AB130*100)</f>
        <v>#DIV/0!</v>
      </c>
    </row>
    <row r="131" spans="1:256" s="3" customFormat="1" ht="15.75">
      <c r="A131" s="8" t="s">
        <v>24</v>
      </c>
      <c r="B131" s="14"/>
      <c r="C131" s="14"/>
      <c r="D131" s="14"/>
      <c r="E131" s="14"/>
      <c r="F131" s="14"/>
      <c r="G131" s="15"/>
      <c r="H131" s="14"/>
      <c r="I131" s="15"/>
      <c r="J131" s="14"/>
      <c r="K131" s="15"/>
      <c r="L131" s="14"/>
      <c r="M131" s="17"/>
      <c r="N131" s="14"/>
      <c r="O131" s="15"/>
      <c r="P131" s="14"/>
      <c r="Q131" s="15"/>
      <c r="R131" s="14"/>
      <c r="S131" s="15"/>
      <c r="T131" s="14"/>
      <c r="U131" s="15"/>
      <c r="V131" s="24"/>
      <c r="W131" s="24"/>
      <c r="X131" s="24"/>
      <c r="Y131" s="24"/>
      <c r="Z131" s="24"/>
      <c r="AA131" s="24"/>
      <c r="AB131" s="24"/>
      <c r="AC131" s="24"/>
    </row>
    <row r="132" spans="1:256" s="3" customFormat="1" ht="15.75">
      <c r="A132" s="10"/>
      <c r="B132" s="14"/>
      <c r="C132" s="14"/>
      <c r="D132" s="14"/>
      <c r="E132" s="14"/>
      <c r="F132" s="14">
        <v>0</v>
      </c>
      <c r="G132" s="15"/>
      <c r="H132" s="14">
        <v>0</v>
      </c>
      <c r="I132" s="15"/>
      <c r="J132" s="14">
        <v>0</v>
      </c>
      <c r="K132" s="15"/>
      <c r="L132" s="14">
        <v>0</v>
      </c>
      <c r="M132" s="15"/>
      <c r="N132" s="14">
        <v>0</v>
      </c>
      <c r="O132" s="15"/>
      <c r="P132" s="14">
        <v>0</v>
      </c>
      <c r="Q132" s="15"/>
      <c r="R132" s="14">
        <v>0</v>
      </c>
      <c r="S132" s="15"/>
      <c r="T132" s="14">
        <v>0</v>
      </c>
      <c r="U132" s="15"/>
      <c r="V132" s="35">
        <f t="shared" ref="V132" si="4">SUM(X132*Y132/100)</f>
        <v>0</v>
      </c>
      <c r="W132" s="35"/>
      <c r="X132" s="35">
        <f t="shared" ref="X132" si="5">SUM(R132*W132/100)</f>
        <v>0</v>
      </c>
      <c r="Y132" s="35"/>
      <c r="Z132" s="35">
        <f t="shared" ref="Z132" si="6">SUM(AB132*AC132/100)</f>
        <v>0</v>
      </c>
      <c r="AA132" s="35"/>
      <c r="AB132" s="35">
        <f t="shared" ref="AB132" si="7">SUM(V132*AA132/100)</f>
        <v>0</v>
      </c>
      <c r="AC132" s="35"/>
    </row>
    <row r="133" spans="1:256" s="3" customFormat="1" ht="52.5" customHeight="1">
      <c r="A133" s="8" t="s">
        <v>79</v>
      </c>
      <c r="B133" s="14">
        <v>534886.89999999991</v>
      </c>
      <c r="C133" s="16" t="s">
        <v>69</v>
      </c>
      <c r="D133" s="14">
        <v>543773.19999999995</v>
      </c>
      <c r="E133" s="16" t="s">
        <v>69</v>
      </c>
      <c r="F133" s="14">
        <v>497184.6</v>
      </c>
      <c r="G133" s="15">
        <v>103.60000000000001</v>
      </c>
      <c r="H133" s="14">
        <v>563349.03519999993</v>
      </c>
      <c r="I133" s="15">
        <v>88.255161353651687</v>
      </c>
      <c r="J133" s="14">
        <v>528487.83960059995</v>
      </c>
      <c r="K133" s="15">
        <v>103.10000000000001</v>
      </c>
      <c r="L133" s="14">
        <v>512597.32260000001</v>
      </c>
      <c r="M133" s="15">
        <v>103.1</v>
      </c>
      <c r="N133" s="14">
        <v>573813.0706761058</v>
      </c>
      <c r="O133" s="15">
        <v>104.2</v>
      </c>
      <c r="P133" s="14">
        <v>550684.32886382518</v>
      </c>
      <c r="Q133" s="15">
        <v>104.19999999999999</v>
      </c>
      <c r="R133" s="14">
        <v>620636.21724327607</v>
      </c>
      <c r="S133" s="15">
        <v>104.00000000000003</v>
      </c>
      <c r="T133" s="14">
        <v>596765.59350315016</v>
      </c>
      <c r="U133" s="15">
        <v>103.99999999999999</v>
      </c>
      <c r="V133" s="26">
        <f>SUM(V135+V136)</f>
        <v>0</v>
      </c>
      <c r="W133" s="26">
        <f>SUM(X133/R133*100)</f>
        <v>0</v>
      </c>
      <c r="X133" s="26">
        <f>SUM(X135+X136)</f>
        <v>0</v>
      </c>
      <c r="Y133" s="26" t="e">
        <f>SUM(V133/X133*100)</f>
        <v>#DIV/0!</v>
      </c>
      <c r="Z133" s="26">
        <f>SUM(Z135+Z136)</f>
        <v>0</v>
      </c>
      <c r="AA133" s="26" t="e">
        <f>SUM(AB133/V133*100)</f>
        <v>#DIV/0!</v>
      </c>
      <c r="AB133" s="26">
        <f>SUM(AB135+AB136)</f>
        <v>0</v>
      </c>
      <c r="AC133" s="26" t="e">
        <f>SUM(Z133/AB133*100)</f>
        <v>#DIV/0!</v>
      </c>
      <c r="IF133" s="5"/>
      <c r="IG133" s="5"/>
      <c r="IH133" s="5"/>
      <c r="II133" s="5"/>
      <c r="IJ133" s="5"/>
      <c r="IK133" s="5"/>
      <c r="IL133" s="5"/>
      <c r="IM133" s="5"/>
      <c r="IN133" s="5"/>
      <c r="IO133" s="5"/>
      <c r="IP133" s="5"/>
      <c r="IQ133" s="5"/>
      <c r="IR133" s="5"/>
      <c r="IS133" s="5"/>
      <c r="IT133" s="5"/>
      <c r="IU133" s="5"/>
      <c r="IV133" s="5"/>
    </row>
    <row r="134" spans="1:256" s="3" customFormat="1" ht="15.75">
      <c r="A134" s="8" t="s">
        <v>17</v>
      </c>
      <c r="B134" s="18"/>
      <c r="C134" s="18"/>
      <c r="D134" s="18"/>
      <c r="E134" s="18"/>
      <c r="F134" s="18"/>
      <c r="G134" s="19"/>
      <c r="H134" s="18"/>
      <c r="I134" s="19"/>
      <c r="J134" s="18"/>
      <c r="K134" s="19"/>
      <c r="L134" s="18"/>
      <c r="M134" s="19"/>
      <c r="N134" s="18"/>
      <c r="O134" s="19"/>
      <c r="P134" s="18"/>
      <c r="Q134" s="19"/>
      <c r="R134" s="18"/>
      <c r="S134" s="19"/>
      <c r="T134" s="18"/>
      <c r="U134" s="19"/>
      <c r="V134" s="33"/>
      <c r="W134" s="33"/>
      <c r="X134" s="33"/>
      <c r="Y134" s="33"/>
      <c r="Z134" s="33"/>
      <c r="AA134" s="33"/>
      <c r="AB134" s="33"/>
      <c r="AC134" s="33"/>
      <c r="IF134" s="6"/>
      <c r="IG134" s="6"/>
      <c r="IH134" s="6"/>
      <c r="II134" s="6"/>
      <c r="IJ134" s="6"/>
      <c r="IK134" s="6"/>
      <c r="IL134" s="6"/>
      <c r="IM134" s="6"/>
      <c r="IN134" s="6"/>
      <c r="IO134" s="6"/>
      <c r="IP134" s="6"/>
      <c r="IQ134" s="6"/>
      <c r="IR134" s="6"/>
      <c r="IS134" s="6"/>
      <c r="IT134" s="6"/>
      <c r="IU134" s="6"/>
      <c r="IV134" s="6"/>
    </row>
    <row r="135" spans="1:256" s="3" customFormat="1" ht="15.75">
      <c r="A135" s="8" t="s">
        <v>18</v>
      </c>
      <c r="B135" s="14">
        <v>0</v>
      </c>
      <c r="C135" s="16" t="s">
        <v>69</v>
      </c>
      <c r="D135" s="14">
        <v>0</v>
      </c>
      <c r="E135" s="16" t="s">
        <v>69</v>
      </c>
      <c r="F135" s="14">
        <v>0</v>
      </c>
      <c r="G135" s="15"/>
      <c r="H135" s="14">
        <v>0</v>
      </c>
      <c r="I135" s="15"/>
      <c r="J135" s="14">
        <v>0</v>
      </c>
      <c r="K135" s="15"/>
      <c r="L135" s="14">
        <v>0</v>
      </c>
      <c r="M135" s="15"/>
      <c r="N135" s="14">
        <v>0</v>
      </c>
      <c r="O135" s="15"/>
      <c r="P135" s="14">
        <v>0</v>
      </c>
      <c r="Q135" s="15"/>
      <c r="R135" s="14">
        <v>0</v>
      </c>
      <c r="S135" s="15"/>
      <c r="T135" s="14">
        <v>0</v>
      </c>
      <c r="U135" s="15"/>
      <c r="V135" s="27">
        <f>SUM(X135*Y135/100)</f>
        <v>0</v>
      </c>
      <c r="W135" s="24"/>
      <c r="X135" s="27">
        <f>SUM(R135*W135/100)</f>
        <v>0</v>
      </c>
      <c r="Y135" s="24"/>
      <c r="Z135" s="27">
        <f>SUM(AB135*AC135/100)</f>
        <v>0</v>
      </c>
      <c r="AA135" s="24"/>
      <c r="AB135" s="27">
        <f>SUM(V135*AA135/100)</f>
        <v>0</v>
      </c>
      <c r="AC135" s="24"/>
      <c r="IF135" s="6"/>
      <c r="IG135" s="6"/>
      <c r="IH135" s="6"/>
      <c r="II135" s="6"/>
      <c r="IJ135" s="6"/>
      <c r="IK135" s="6"/>
      <c r="IL135" s="6"/>
      <c r="IM135" s="6"/>
      <c r="IN135" s="6"/>
      <c r="IO135" s="6"/>
      <c r="IP135" s="6"/>
      <c r="IQ135" s="6"/>
      <c r="IR135" s="6"/>
      <c r="IS135" s="6"/>
      <c r="IT135" s="6"/>
      <c r="IU135" s="6"/>
      <c r="IV135" s="6"/>
    </row>
    <row r="136" spans="1:256" s="3" customFormat="1" ht="15.75">
      <c r="A136" s="8" t="s">
        <v>19</v>
      </c>
      <c r="B136" s="14">
        <v>534886.89999999991</v>
      </c>
      <c r="C136" s="16" t="s">
        <v>69</v>
      </c>
      <c r="D136" s="14">
        <v>543773.19999999995</v>
      </c>
      <c r="E136" s="16" t="s">
        <v>69</v>
      </c>
      <c r="F136" s="14">
        <v>497184.6</v>
      </c>
      <c r="G136" s="15">
        <v>103.60000000000001</v>
      </c>
      <c r="H136" s="14">
        <v>563349.03519999993</v>
      </c>
      <c r="I136" s="15">
        <v>88.255161353651687</v>
      </c>
      <c r="J136" s="14">
        <v>528487.83960059995</v>
      </c>
      <c r="K136" s="15">
        <v>103.10000000000001</v>
      </c>
      <c r="L136" s="14">
        <v>512597.32260000001</v>
      </c>
      <c r="M136" s="15">
        <v>103.1</v>
      </c>
      <c r="N136" s="14">
        <v>573813.0706761058</v>
      </c>
      <c r="O136" s="15">
        <v>104.2</v>
      </c>
      <c r="P136" s="14">
        <v>550684.32886382518</v>
      </c>
      <c r="Q136" s="15">
        <v>104.19999999999999</v>
      </c>
      <c r="R136" s="14">
        <v>620636.21724327607</v>
      </c>
      <c r="S136" s="15">
        <v>104.00000000000003</v>
      </c>
      <c r="T136" s="14">
        <v>596765.59350315016</v>
      </c>
      <c r="U136" s="15">
        <v>103.99999999999999</v>
      </c>
      <c r="V136" s="28">
        <f>SUM(V138:V144)</f>
        <v>0</v>
      </c>
      <c r="W136" s="28">
        <f>SUM(X136/R136*100)</f>
        <v>0</v>
      </c>
      <c r="X136" s="28">
        <f>SUM(X138:X144)</f>
        <v>0</v>
      </c>
      <c r="Y136" s="28" t="e">
        <f>SUM(V136/X136*100)</f>
        <v>#DIV/0!</v>
      </c>
      <c r="Z136" s="28">
        <f>SUM(Z138:Z144)</f>
        <v>0</v>
      </c>
      <c r="AA136" s="28" t="e">
        <f>SUM(AB136/V136*100)</f>
        <v>#DIV/0!</v>
      </c>
      <c r="AB136" s="28">
        <f>SUM(AB138:AB144)</f>
        <v>0</v>
      </c>
      <c r="AC136" s="28" t="e">
        <f>SUM(Z136/AB136*100)</f>
        <v>#DIV/0!</v>
      </c>
      <c r="IF136" s="6"/>
      <c r="IG136" s="6"/>
      <c r="IH136" s="6"/>
      <c r="II136" s="6"/>
      <c r="IJ136" s="6"/>
      <c r="IK136" s="6"/>
      <c r="IL136" s="6"/>
      <c r="IM136" s="6"/>
      <c r="IN136" s="6"/>
      <c r="IO136" s="6"/>
      <c r="IP136" s="6"/>
      <c r="IQ136" s="6"/>
      <c r="IR136" s="6"/>
      <c r="IS136" s="6"/>
      <c r="IT136" s="6"/>
      <c r="IU136" s="6"/>
      <c r="IV136" s="6"/>
    </row>
    <row r="137" spans="1:256" s="3" customFormat="1" ht="15.75">
      <c r="A137" s="8" t="s">
        <v>24</v>
      </c>
      <c r="B137" s="14"/>
      <c r="C137" s="14"/>
      <c r="D137" s="14"/>
      <c r="E137" s="14"/>
      <c r="F137" s="14"/>
      <c r="G137" s="15"/>
      <c r="H137" s="14"/>
      <c r="I137" s="15"/>
      <c r="J137" s="14"/>
      <c r="K137" s="15"/>
      <c r="L137" s="14"/>
      <c r="M137" s="15"/>
      <c r="N137" s="14"/>
      <c r="O137" s="15"/>
      <c r="P137" s="14"/>
      <c r="Q137" s="15"/>
      <c r="R137" s="14"/>
      <c r="S137" s="15"/>
      <c r="T137" s="14"/>
      <c r="U137" s="15"/>
      <c r="V137" s="24"/>
      <c r="W137" s="24"/>
      <c r="X137" s="24"/>
      <c r="Y137" s="24"/>
      <c r="Z137" s="24"/>
      <c r="AA137" s="24"/>
      <c r="AB137" s="24"/>
      <c r="AC137" s="24"/>
      <c r="IF137" s="6"/>
      <c r="IG137" s="6"/>
      <c r="IH137" s="6"/>
      <c r="II137" s="6"/>
      <c r="IJ137" s="6"/>
      <c r="IK137" s="6"/>
      <c r="IL137" s="6"/>
      <c r="IM137" s="6"/>
      <c r="IN137" s="6"/>
      <c r="IO137" s="6"/>
      <c r="IP137" s="6"/>
      <c r="IQ137" s="6"/>
      <c r="IR137" s="6"/>
      <c r="IS137" s="6"/>
      <c r="IT137" s="6"/>
      <c r="IU137" s="6"/>
      <c r="IV137" s="6"/>
    </row>
    <row r="138" spans="1:256" s="3" customFormat="1" ht="15.75">
      <c r="A138" s="10" t="s">
        <v>40</v>
      </c>
      <c r="B138" s="14">
        <v>38970</v>
      </c>
      <c r="C138" s="16" t="s">
        <v>69</v>
      </c>
      <c r="D138" s="14">
        <v>40324</v>
      </c>
      <c r="E138" s="16" t="s">
        <v>69</v>
      </c>
      <c r="F138" s="14">
        <v>40139</v>
      </c>
      <c r="G138" s="15">
        <v>103.6</v>
      </c>
      <c r="H138" s="14">
        <v>41775.663999999997</v>
      </c>
      <c r="I138" s="15">
        <v>103.6</v>
      </c>
      <c r="J138" s="14">
        <v>42666.191578999998</v>
      </c>
      <c r="K138" s="15">
        <v>103.1</v>
      </c>
      <c r="L138" s="14">
        <v>41383.309000000001</v>
      </c>
      <c r="M138" s="15">
        <v>103.1</v>
      </c>
      <c r="N138" s="14">
        <v>46325.414833581352</v>
      </c>
      <c r="O138" s="15">
        <v>104.2</v>
      </c>
      <c r="P138" s="14">
        <v>44458.171625317998</v>
      </c>
      <c r="Q138" s="15">
        <v>104.2</v>
      </c>
      <c r="R138" s="14">
        <v>50105.568684001591</v>
      </c>
      <c r="S138" s="15">
        <v>104</v>
      </c>
      <c r="T138" s="14">
        <v>48178.43142692461</v>
      </c>
      <c r="U138" s="15">
        <v>104</v>
      </c>
      <c r="V138" s="35">
        <f t="shared" ref="V138:V143" si="8">SUM(X138*Y138/100)</f>
        <v>0</v>
      </c>
      <c r="W138" s="35"/>
      <c r="X138" s="35">
        <f t="shared" ref="X138:X143" si="9">SUM(R138*W138/100)</f>
        <v>0</v>
      </c>
      <c r="Y138" s="35"/>
      <c r="Z138" s="35">
        <f t="shared" ref="Z138:Z143" si="10">SUM(AB138*AC138/100)</f>
        <v>0</v>
      </c>
      <c r="AA138" s="35"/>
      <c r="AB138" s="35">
        <f t="shared" ref="AB138:AB143" si="11">SUM(V138*AA138/100)</f>
        <v>0</v>
      </c>
      <c r="AC138" s="35"/>
      <c r="IF138" s="6"/>
      <c r="IG138" s="6"/>
      <c r="IH138" s="6"/>
      <c r="II138" s="6"/>
      <c r="IJ138" s="6"/>
      <c r="IK138" s="6"/>
      <c r="IL138" s="6"/>
      <c r="IM138" s="6"/>
      <c r="IN138" s="6"/>
      <c r="IO138" s="6"/>
      <c r="IP138" s="6"/>
      <c r="IQ138" s="6"/>
      <c r="IR138" s="6"/>
      <c r="IS138" s="6"/>
      <c r="IT138" s="6"/>
      <c r="IU138" s="6"/>
      <c r="IV138" s="6"/>
    </row>
    <row r="139" spans="1:256" s="3" customFormat="1" ht="15.75">
      <c r="A139" s="10" t="s">
        <v>41</v>
      </c>
      <c r="B139" s="14">
        <v>155005</v>
      </c>
      <c r="C139" s="16" t="s">
        <v>69</v>
      </c>
      <c r="D139" s="14">
        <v>152873.20000000001</v>
      </c>
      <c r="E139" s="16" t="s">
        <v>69</v>
      </c>
      <c r="F139" s="14">
        <v>80000</v>
      </c>
      <c r="G139" s="15">
        <v>103.6</v>
      </c>
      <c r="H139" s="14">
        <v>158376.63519999999</v>
      </c>
      <c r="I139" s="15">
        <v>103.6</v>
      </c>
      <c r="J139" s="14">
        <v>85036.88</v>
      </c>
      <c r="K139" s="15">
        <v>103.1</v>
      </c>
      <c r="L139" s="14">
        <v>82480</v>
      </c>
      <c r="M139" s="15">
        <v>103.1</v>
      </c>
      <c r="N139" s="14">
        <v>92329.98297632001</v>
      </c>
      <c r="O139" s="15">
        <v>104.2</v>
      </c>
      <c r="P139" s="14">
        <v>88608.428960000019</v>
      </c>
      <c r="Q139" s="15">
        <v>104.2</v>
      </c>
      <c r="R139" s="14">
        <v>99864.109587187704</v>
      </c>
      <c r="S139" s="15">
        <v>104</v>
      </c>
      <c r="T139" s="14">
        <v>96023.182295372797</v>
      </c>
      <c r="U139" s="15">
        <v>104</v>
      </c>
      <c r="V139" s="35">
        <f t="shared" si="8"/>
        <v>0</v>
      </c>
      <c r="W139" s="35"/>
      <c r="X139" s="35">
        <f t="shared" si="9"/>
        <v>0</v>
      </c>
      <c r="Y139" s="35"/>
      <c r="Z139" s="35">
        <f t="shared" si="10"/>
        <v>0</v>
      </c>
      <c r="AA139" s="35"/>
      <c r="AB139" s="35">
        <f t="shared" si="11"/>
        <v>0</v>
      </c>
      <c r="AC139" s="35"/>
      <c r="IF139" s="6"/>
      <c r="IG139" s="6"/>
      <c r="IH139" s="6"/>
      <c r="II139" s="6"/>
      <c r="IJ139" s="6"/>
      <c r="IK139" s="6"/>
      <c r="IL139" s="6"/>
      <c r="IM139" s="6"/>
      <c r="IN139" s="6"/>
      <c r="IO139" s="6"/>
      <c r="IP139" s="6"/>
      <c r="IQ139" s="6"/>
      <c r="IR139" s="6"/>
      <c r="IS139" s="6"/>
      <c r="IT139" s="6"/>
      <c r="IU139" s="6"/>
      <c r="IV139" s="6"/>
    </row>
    <row r="140" spans="1:256" s="3" customFormat="1" ht="15.75">
      <c r="A140" s="10" t="s">
        <v>42</v>
      </c>
      <c r="B140" s="14">
        <v>82350</v>
      </c>
      <c r="C140" s="16" t="s">
        <v>69</v>
      </c>
      <c r="D140" s="14">
        <v>82589.2</v>
      </c>
      <c r="E140" s="16" t="s">
        <v>69</v>
      </c>
      <c r="F140" s="14">
        <v>94444</v>
      </c>
      <c r="G140" s="15">
        <v>103.6</v>
      </c>
      <c r="H140" s="14">
        <v>85562.411199999988</v>
      </c>
      <c r="I140" s="15">
        <v>103.6</v>
      </c>
      <c r="J140" s="14">
        <v>100390.288684</v>
      </c>
      <c r="K140" s="15">
        <v>103.1</v>
      </c>
      <c r="L140" s="14">
        <v>97371.76400000001</v>
      </c>
      <c r="M140" s="15">
        <v>103.1</v>
      </c>
      <c r="N140" s="14">
        <v>109000.16140269459</v>
      </c>
      <c r="O140" s="15">
        <v>104.2</v>
      </c>
      <c r="P140" s="14">
        <v>104606.68080872801</v>
      </c>
      <c r="Q140" s="15">
        <v>104.2</v>
      </c>
      <c r="R140" s="14">
        <v>117894.57457315447</v>
      </c>
      <c r="S140" s="15">
        <v>104</v>
      </c>
      <c r="T140" s="14">
        <v>113360.16785880238</v>
      </c>
      <c r="U140" s="15">
        <v>104</v>
      </c>
      <c r="V140" s="35">
        <f t="shared" si="8"/>
        <v>0</v>
      </c>
      <c r="W140" s="35"/>
      <c r="X140" s="35">
        <f t="shared" si="9"/>
        <v>0</v>
      </c>
      <c r="Y140" s="35"/>
      <c r="Z140" s="35">
        <f t="shared" si="10"/>
        <v>0</v>
      </c>
      <c r="AA140" s="35"/>
      <c r="AB140" s="35">
        <f t="shared" si="11"/>
        <v>0</v>
      </c>
      <c r="AC140" s="35"/>
      <c r="IF140" s="6"/>
      <c r="IG140" s="6"/>
      <c r="IH140" s="6"/>
      <c r="II140" s="6"/>
      <c r="IJ140" s="6"/>
      <c r="IK140" s="6"/>
      <c r="IL140" s="6"/>
      <c r="IM140" s="6"/>
      <c r="IN140" s="6"/>
      <c r="IO140" s="6"/>
      <c r="IP140" s="6"/>
      <c r="IQ140" s="6"/>
      <c r="IR140" s="6"/>
      <c r="IS140" s="6"/>
      <c r="IT140" s="6"/>
      <c r="IU140" s="6"/>
      <c r="IV140" s="6"/>
    </row>
    <row r="141" spans="1:256" s="3" customFormat="1" ht="15.75">
      <c r="A141" s="10" t="s">
        <v>43</v>
      </c>
      <c r="B141" s="14">
        <v>41997.599999999999</v>
      </c>
      <c r="C141" s="16" t="s">
        <v>69</v>
      </c>
      <c r="D141" s="14">
        <v>42199.7</v>
      </c>
      <c r="E141" s="16" t="s">
        <v>69</v>
      </c>
      <c r="F141" s="14">
        <v>43173.5</v>
      </c>
      <c r="G141" s="15">
        <v>103.6</v>
      </c>
      <c r="H141" s="14">
        <v>43718.889199999991</v>
      </c>
      <c r="I141" s="15">
        <v>103.6</v>
      </c>
      <c r="J141" s="14">
        <v>45891.746733499996</v>
      </c>
      <c r="K141" s="15">
        <v>103.1</v>
      </c>
      <c r="L141" s="14">
        <v>44511.878499999999</v>
      </c>
      <c r="M141" s="15">
        <v>103.1</v>
      </c>
      <c r="N141" s="14">
        <v>49827.606500351896</v>
      </c>
      <c r="O141" s="15">
        <v>104.2</v>
      </c>
      <c r="P141" s="14">
        <v>47819.200096306995</v>
      </c>
      <c r="Q141" s="15">
        <v>104.2</v>
      </c>
      <c r="R141" s="14">
        <v>53893.539190780612</v>
      </c>
      <c r="S141" s="15">
        <v>104</v>
      </c>
      <c r="T141" s="14">
        <v>51820.710760365975</v>
      </c>
      <c r="U141" s="15">
        <v>104</v>
      </c>
      <c r="V141" s="35">
        <f t="shared" si="8"/>
        <v>0</v>
      </c>
      <c r="W141" s="35"/>
      <c r="X141" s="35">
        <f t="shared" si="9"/>
        <v>0</v>
      </c>
      <c r="Y141" s="35"/>
      <c r="Z141" s="35">
        <f t="shared" si="10"/>
        <v>0</v>
      </c>
      <c r="AA141" s="35"/>
      <c r="AB141" s="35">
        <f t="shared" si="11"/>
        <v>0</v>
      </c>
      <c r="AC141" s="35"/>
      <c r="IF141" s="6"/>
      <c r="IG141" s="6"/>
      <c r="IH141" s="6"/>
      <c r="II141" s="6"/>
      <c r="IJ141" s="6"/>
      <c r="IK141" s="6"/>
      <c r="IL141" s="6"/>
      <c r="IM141" s="6"/>
      <c r="IN141" s="6"/>
      <c r="IO141" s="6"/>
      <c r="IP141" s="6"/>
      <c r="IQ141" s="6"/>
      <c r="IR141" s="6"/>
      <c r="IS141" s="6"/>
      <c r="IT141" s="6"/>
      <c r="IU141" s="6"/>
      <c r="IV141" s="6"/>
    </row>
    <row r="142" spans="1:256" s="3" customFormat="1" ht="15.75">
      <c r="A142" s="10" t="s">
        <v>44</v>
      </c>
      <c r="B142" s="14">
        <v>74821</v>
      </c>
      <c r="C142" s="16" t="s">
        <v>69</v>
      </c>
      <c r="D142" s="14">
        <v>82145.8</v>
      </c>
      <c r="E142" s="16" t="s">
        <v>69</v>
      </c>
      <c r="F142" s="14">
        <v>93716</v>
      </c>
      <c r="G142" s="15">
        <v>103.6</v>
      </c>
      <c r="H142" s="14">
        <v>85103.04879999999</v>
      </c>
      <c r="I142" s="15">
        <v>103.6</v>
      </c>
      <c r="J142" s="14">
        <v>99616.453075999991</v>
      </c>
      <c r="K142" s="15">
        <v>103.1</v>
      </c>
      <c r="L142" s="14">
        <v>96621.195999999996</v>
      </c>
      <c r="M142" s="15">
        <v>103.1</v>
      </c>
      <c r="N142" s="14">
        <v>108159.95855761007</v>
      </c>
      <c r="O142" s="15">
        <v>104.2</v>
      </c>
      <c r="P142" s="14">
        <v>103800.34410519199</v>
      </c>
      <c r="Q142" s="15">
        <v>104.2</v>
      </c>
      <c r="R142" s="14">
        <v>116985.81117591103</v>
      </c>
      <c r="S142" s="15">
        <v>104</v>
      </c>
      <c r="T142" s="14">
        <v>112486.35689991446</v>
      </c>
      <c r="U142" s="15">
        <v>104</v>
      </c>
      <c r="V142" s="35">
        <f t="shared" si="8"/>
        <v>0</v>
      </c>
      <c r="W142" s="35"/>
      <c r="X142" s="35">
        <f t="shared" si="9"/>
        <v>0</v>
      </c>
      <c r="Y142" s="35"/>
      <c r="Z142" s="35">
        <f t="shared" si="10"/>
        <v>0</v>
      </c>
      <c r="AA142" s="35"/>
      <c r="AB142" s="35">
        <f t="shared" si="11"/>
        <v>0</v>
      </c>
      <c r="AC142" s="35"/>
      <c r="IF142" s="6"/>
      <c r="IG142" s="6"/>
      <c r="IH142" s="6"/>
      <c r="II142" s="6"/>
      <c r="IJ142" s="6"/>
      <c r="IK142" s="6"/>
      <c r="IL142" s="6"/>
      <c r="IM142" s="6"/>
      <c r="IN142" s="6"/>
      <c r="IO142" s="6"/>
      <c r="IP142" s="6"/>
      <c r="IQ142" s="6"/>
      <c r="IR142" s="6"/>
      <c r="IS142" s="6"/>
      <c r="IT142" s="6"/>
      <c r="IU142" s="6"/>
      <c r="IV142" s="6"/>
    </row>
    <row r="143" spans="1:256" s="3" customFormat="1" ht="15.75">
      <c r="A143" s="10" t="s">
        <v>45</v>
      </c>
      <c r="B143" s="14">
        <v>141743.29999999999</v>
      </c>
      <c r="C143" s="16" t="s">
        <v>69</v>
      </c>
      <c r="D143" s="14">
        <v>143641.29999999999</v>
      </c>
      <c r="E143" s="16" t="s">
        <v>69</v>
      </c>
      <c r="F143" s="14">
        <v>145712.1</v>
      </c>
      <c r="G143" s="15">
        <v>103.6</v>
      </c>
      <c r="H143" s="14">
        <v>148812.38679999998</v>
      </c>
      <c r="I143" s="15">
        <v>103.6</v>
      </c>
      <c r="J143" s="14">
        <v>154886.27952809999</v>
      </c>
      <c r="K143" s="15">
        <v>103.1</v>
      </c>
      <c r="L143" s="14">
        <v>150229.17509999999</v>
      </c>
      <c r="M143" s="15">
        <v>103.1</v>
      </c>
      <c r="N143" s="14">
        <v>168169.94640554796</v>
      </c>
      <c r="O143" s="15">
        <v>104.2</v>
      </c>
      <c r="P143" s="14">
        <v>161391.50326828018</v>
      </c>
      <c r="Q143" s="15">
        <v>104.2</v>
      </c>
      <c r="R143" s="14">
        <v>181892.61403224067</v>
      </c>
      <c r="S143" s="15">
        <v>104</v>
      </c>
      <c r="T143" s="14">
        <v>174896.74426176987</v>
      </c>
      <c r="U143" s="15">
        <v>104</v>
      </c>
      <c r="V143" s="35">
        <f t="shared" si="8"/>
        <v>0</v>
      </c>
      <c r="W143" s="35"/>
      <c r="X143" s="35">
        <f t="shared" si="9"/>
        <v>0</v>
      </c>
      <c r="Y143" s="35"/>
      <c r="Z143" s="35">
        <f t="shared" si="10"/>
        <v>0</v>
      </c>
      <c r="AA143" s="35"/>
      <c r="AB143" s="35">
        <f t="shared" si="11"/>
        <v>0</v>
      </c>
      <c r="AC143" s="35"/>
      <c r="IF143" s="6"/>
      <c r="IG143" s="6"/>
      <c r="IH143" s="6"/>
      <c r="II143" s="6"/>
      <c r="IJ143" s="6"/>
      <c r="IK143" s="6"/>
      <c r="IL143" s="6"/>
      <c r="IM143" s="6"/>
      <c r="IN143" s="6"/>
      <c r="IO143" s="6"/>
      <c r="IP143" s="6"/>
      <c r="IQ143" s="6"/>
      <c r="IR143" s="6"/>
      <c r="IS143" s="6"/>
      <c r="IT143" s="6"/>
      <c r="IU143" s="6"/>
      <c r="IV143" s="6"/>
    </row>
    <row r="144" spans="1:256" s="3" customFormat="1" ht="15.75">
      <c r="A144" s="10"/>
      <c r="B144" s="14"/>
      <c r="C144" s="14"/>
      <c r="D144" s="14"/>
      <c r="E144" s="14"/>
      <c r="F144" s="14"/>
      <c r="G144" s="15"/>
      <c r="H144" s="14"/>
      <c r="I144" s="15"/>
      <c r="J144" s="14"/>
      <c r="K144" s="15"/>
      <c r="L144" s="14"/>
      <c r="M144" s="15"/>
      <c r="N144" s="14"/>
      <c r="O144" s="15"/>
      <c r="P144" s="14"/>
      <c r="Q144" s="15"/>
      <c r="R144" s="14"/>
      <c r="S144" s="15"/>
      <c r="T144" s="14"/>
      <c r="U144" s="15"/>
      <c r="V144" s="35"/>
      <c r="W144" s="35"/>
      <c r="X144" s="35"/>
      <c r="Y144" s="35"/>
      <c r="Z144" s="35"/>
      <c r="AA144" s="35"/>
      <c r="AB144" s="35"/>
      <c r="AC144" s="35"/>
      <c r="IF144" s="6"/>
      <c r="IG144" s="6"/>
      <c r="IH144" s="6"/>
      <c r="II144" s="6"/>
      <c r="IJ144" s="6"/>
      <c r="IK144" s="6"/>
      <c r="IL144" s="6"/>
      <c r="IM144" s="6"/>
      <c r="IN144" s="6"/>
      <c r="IO144" s="6"/>
      <c r="IP144" s="6"/>
      <c r="IQ144" s="6"/>
      <c r="IR144" s="6"/>
      <c r="IS144" s="6"/>
      <c r="IT144" s="6"/>
      <c r="IU144" s="6"/>
      <c r="IV144" s="6"/>
    </row>
    <row r="145" spans="1:256" s="3" customFormat="1" ht="35.25" customHeight="1">
      <c r="A145" s="8" t="s">
        <v>46</v>
      </c>
      <c r="B145" s="14">
        <v>0</v>
      </c>
      <c r="C145" s="16" t="s">
        <v>69</v>
      </c>
      <c r="D145" s="14">
        <v>0</v>
      </c>
      <c r="E145" s="16" t="s">
        <v>69</v>
      </c>
      <c r="F145" s="14">
        <v>0</v>
      </c>
      <c r="G145" s="17" t="s">
        <v>69</v>
      </c>
      <c r="H145" s="14">
        <v>0</v>
      </c>
      <c r="I145" s="17" t="s">
        <v>69</v>
      </c>
      <c r="J145" s="14">
        <v>0</v>
      </c>
      <c r="K145" s="17" t="s">
        <v>69</v>
      </c>
      <c r="L145" s="14">
        <v>0</v>
      </c>
      <c r="M145" s="17" t="s">
        <v>69</v>
      </c>
      <c r="N145" s="14">
        <v>0</v>
      </c>
      <c r="O145" s="17" t="s">
        <v>69</v>
      </c>
      <c r="P145" s="14">
        <v>0</v>
      </c>
      <c r="Q145" s="17" t="s">
        <v>69</v>
      </c>
      <c r="R145" s="14">
        <v>0</v>
      </c>
      <c r="S145" s="17" t="s">
        <v>69</v>
      </c>
      <c r="T145" s="14">
        <v>0</v>
      </c>
      <c r="U145" s="17" t="s">
        <v>69</v>
      </c>
      <c r="V145" s="26">
        <f>SUM(V147+V148)</f>
        <v>0</v>
      </c>
      <c r="W145" s="26" t="e">
        <f>SUM(X145/R145*100)</f>
        <v>#DIV/0!</v>
      </c>
      <c r="X145" s="26">
        <f>SUM(X147+X148)</f>
        <v>0</v>
      </c>
      <c r="Y145" s="26" t="e">
        <f>SUM(V145/X145*100)</f>
        <v>#DIV/0!</v>
      </c>
      <c r="Z145" s="26">
        <f>SUM(Z147+Z148)</f>
        <v>0</v>
      </c>
      <c r="AA145" s="26" t="e">
        <f>SUM(AB145/V145*100)</f>
        <v>#DIV/0!</v>
      </c>
      <c r="AB145" s="26">
        <f>SUM(AB147+AB148)</f>
        <v>0</v>
      </c>
      <c r="AC145" s="26" t="e">
        <f>SUM(Z145/AB145*100)</f>
        <v>#DIV/0!</v>
      </c>
      <c r="IF145" s="6"/>
      <c r="IG145" s="6"/>
      <c r="IH145" s="6"/>
      <c r="II145" s="6"/>
      <c r="IJ145" s="6"/>
      <c r="IK145" s="6"/>
      <c r="IL145" s="6"/>
      <c r="IM145" s="6"/>
      <c r="IN145" s="6"/>
      <c r="IO145" s="6"/>
      <c r="IP145" s="6"/>
      <c r="IQ145" s="6"/>
      <c r="IR145" s="6"/>
      <c r="IS145" s="6"/>
      <c r="IT145" s="6"/>
      <c r="IU145" s="6"/>
      <c r="IV145" s="6"/>
    </row>
    <row r="146" spans="1:256" s="3" customFormat="1" ht="15.75">
      <c r="A146" s="8" t="s">
        <v>17</v>
      </c>
      <c r="B146" s="18"/>
      <c r="C146" s="18"/>
      <c r="D146" s="18"/>
      <c r="E146" s="18"/>
      <c r="F146" s="18"/>
      <c r="G146" s="19"/>
      <c r="H146" s="18"/>
      <c r="I146" s="19"/>
      <c r="J146" s="18"/>
      <c r="K146" s="19"/>
      <c r="L146" s="18"/>
      <c r="M146" s="19"/>
      <c r="N146" s="18"/>
      <c r="O146" s="19"/>
      <c r="P146" s="18"/>
      <c r="Q146" s="19"/>
      <c r="R146" s="18"/>
      <c r="S146" s="19"/>
      <c r="T146" s="18"/>
      <c r="U146" s="19"/>
      <c r="V146" s="33"/>
      <c r="W146" s="33"/>
      <c r="X146" s="33"/>
      <c r="Y146" s="33"/>
      <c r="Z146" s="33"/>
      <c r="AA146" s="33"/>
      <c r="AB146" s="33"/>
      <c r="AC146" s="33"/>
      <c r="IF146" s="6"/>
      <c r="IG146" s="6"/>
      <c r="IH146" s="6"/>
      <c r="II146" s="6"/>
      <c r="IJ146" s="6"/>
      <c r="IK146" s="6"/>
      <c r="IL146" s="6"/>
      <c r="IM146" s="6"/>
      <c r="IN146" s="6"/>
      <c r="IO146" s="6"/>
      <c r="IP146" s="6"/>
      <c r="IQ146" s="6"/>
      <c r="IR146" s="6"/>
      <c r="IS146" s="6"/>
      <c r="IT146" s="6"/>
      <c r="IU146" s="6"/>
      <c r="IV146" s="6"/>
    </row>
    <row r="147" spans="1:256" s="3" customFormat="1" ht="15.75">
      <c r="A147" s="8" t="s">
        <v>18</v>
      </c>
      <c r="B147" s="14">
        <v>0</v>
      </c>
      <c r="C147" s="16" t="s">
        <v>69</v>
      </c>
      <c r="D147" s="14">
        <v>0</v>
      </c>
      <c r="E147" s="16" t="s">
        <v>69</v>
      </c>
      <c r="F147" s="14">
        <v>0</v>
      </c>
      <c r="G147" s="17" t="s">
        <v>69</v>
      </c>
      <c r="H147" s="14">
        <v>0</v>
      </c>
      <c r="I147" s="17" t="s">
        <v>69</v>
      </c>
      <c r="J147" s="14">
        <v>0</v>
      </c>
      <c r="K147" s="17" t="s">
        <v>69</v>
      </c>
      <c r="L147" s="14">
        <v>0</v>
      </c>
      <c r="M147" s="17" t="s">
        <v>69</v>
      </c>
      <c r="N147" s="14">
        <v>0</v>
      </c>
      <c r="O147" s="17" t="s">
        <v>69</v>
      </c>
      <c r="P147" s="14">
        <v>0</v>
      </c>
      <c r="Q147" s="17" t="s">
        <v>69</v>
      </c>
      <c r="R147" s="14">
        <v>0</v>
      </c>
      <c r="S147" s="17" t="s">
        <v>69</v>
      </c>
      <c r="T147" s="14">
        <v>0</v>
      </c>
      <c r="U147" s="17" t="s">
        <v>69</v>
      </c>
      <c r="V147" s="27">
        <f>SUM(X147*Y147/100)</f>
        <v>0</v>
      </c>
      <c r="W147" s="24"/>
      <c r="X147" s="27">
        <f>SUM(R147*W147/100)</f>
        <v>0</v>
      </c>
      <c r="Y147" s="24"/>
      <c r="Z147" s="27">
        <f>SUM(AB147*AC147/100)</f>
        <v>0</v>
      </c>
      <c r="AA147" s="24"/>
      <c r="AB147" s="27">
        <f>SUM(V147*AA147/100)</f>
        <v>0</v>
      </c>
      <c r="AC147" s="24"/>
      <c r="IF147" s="6"/>
      <c r="IG147" s="6"/>
      <c r="IH147" s="6"/>
      <c r="II147" s="6"/>
      <c r="IJ147" s="6"/>
      <c r="IK147" s="6"/>
      <c r="IL147" s="6"/>
      <c r="IM147" s="6"/>
      <c r="IN147" s="6"/>
      <c r="IO147" s="6"/>
      <c r="IP147" s="6"/>
      <c r="IQ147" s="6"/>
      <c r="IR147" s="6"/>
      <c r="IS147" s="6"/>
      <c r="IT147" s="6"/>
      <c r="IU147" s="6"/>
      <c r="IV147" s="6"/>
    </row>
    <row r="148" spans="1:256" s="3" customFormat="1" ht="15.75">
      <c r="A148" s="8" t="s">
        <v>19</v>
      </c>
      <c r="B148" s="14">
        <v>0</v>
      </c>
      <c r="C148" s="16" t="s">
        <v>69</v>
      </c>
      <c r="D148" s="14">
        <v>0</v>
      </c>
      <c r="E148" s="16" t="s">
        <v>69</v>
      </c>
      <c r="F148" s="14">
        <v>0</v>
      </c>
      <c r="G148" s="17" t="s">
        <v>69</v>
      </c>
      <c r="H148" s="14">
        <v>0</v>
      </c>
      <c r="I148" s="17" t="s">
        <v>69</v>
      </c>
      <c r="J148" s="14">
        <v>0</v>
      </c>
      <c r="K148" s="17" t="s">
        <v>69</v>
      </c>
      <c r="L148" s="14">
        <v>0</v>
      </c>
      <c r="M148" s="17" t="s">
        <v>69</v>
      </c>
      <c r="N148" s="14">
        <v>0</v>
      </c>
      <c r="O148" s="17" t="s">
        <v>69</v>
      </c>
      <c r="P148" s="14">
        <v>0</v>
      </c>
      <c r="Q148" s="17" t="s">
        <v>69</v>
      </c>
      <c r="R148" s="14">
        <v>0</v>
      </c>
      <c r="S148" s="17" t="s">
        <v>69</v>
      </c>
      <c r="T148" s="14">
        <v>0</v>
      </c>
      <c r="U148" s="17" t="s">
        <v>69</v>
      </c>
      <c r="V148" s="28">
        <f>SUM(V150:V150)</f>
        <v>0</v>
      </c>
      <c r="W148" s="28" t="e">
        <f>SUM(X148/R148*100)</f>
        <v>#DIV/0!</v>
      </c>
      <c r="X148" s="28">
        <f>SUM(X150:X150)</f>
        <v>0</v>
      </c>
      <c r="Y148" s="28" t="e">
        <f>SUM(V148/X148*100)</f>
        <v>#DIV/0!</v>
      </c>
      <c r="Z148" s="28">
        <f>SUM(Z150:Z150)</f>
        <v>0</v>
      </c>
      <c r="AA148" s="28" t="e">
        <f>SUM(AB148/V148*100)</f>
        <v>#DIV/0!</v>
      </c>
      <c r="AB148" s="28">
        <f>SUM(AB150:AB150)</f>
        <v>0</v>
      </c>
      <c r="AC148" s="28" t="e">
        <f>SUM(Z148/AB148*100)</f>
        <v>#DIV/0!</v>
      </c>
      <c r="IF148" s="6"/>
      <c r="IG148" s="6"/>
      <c r="IH148" s="6"/>
      <c r="II148" s="6"/>
      <c r="IJ148" s="6"/>
      <c r="IK148" s="6"/>
      <c r="IL148" s="6"/>
      <c r="IM148" s="6"/>
      <c r="IN148" s="6"/>
      <c r="IO148" s="6"/>
      <c r="IP148" s="6"/>
      <c r="IQ148" s="6"/>
      <c r="IR148" s="6"/>
      <c r="IS148" s="6"/>
      <c r="IT148" s="6"/>
      <c r="IU148" s="6"/>
      <c r="IV148" s="6"/>
    </row>
    <row r="149" spans="1:256" s="3" customFormat="1" ht="15.75">
      <c r="A149" s="8" t="s">
        <v>24</v>
      </c>
      <c r="B149" s="14"/>
      <c r="C149" s="14"/>
      <c r="D149" s="14"/>
      <c r="E149" s="14"/>
      <c r="F149" s="14"/>
      <c r="G149" s="15"/>
      <c r="H149" s="14"/>
      <c r="I149" s="15"/>
      <c r="J149" s="14"/>
      <c r="K149" s="15"/>
      <c r="L149" s="14"/>
      <c r="M149" s="15"/>
      <c r="N149" s="14"/>
      <c r="O149" s="15"/>
      <c r="P149" s="14"/>
      <c r="Q149" s="15"/>
      <c r="R149" s="14"/>
      <c r="S149" s="15"/>
      <c r="T149" s="14"/>
      <c r="U149" s="15"/>
      <c r="V149" s="28"/>
      <c r="W149" s="28"/>
      <c r="X149" s="28"/>
      <c r="Y149" s="28"/>
      <c r="Z149" s="28"/>
      <c r="AA149" s="28"/>
      <c r="AB149" s="28"/>
      <c r="AC149" s="28"/>
      <c r="IF149" s="6"/>
      <c r="IG149" s="6"/>
      <c r="IH149" s="6"/>
      <c r="II149" s="6"/>
      <c r="IJ149" s="6"/>
      <c r="IK149" s="6"/>
      <c r="IL149" s="6"/>
      <c r="IM149" s="6"/>
      <c r="IN149" s="6"/>
      <c r="IO149" s="6"/>
      <c r="IP149" s="6"/>
      <c r="IQ149" s="6"/>
      <c r="IR149" s="6"/>
      <c r="IS149" s="6"/>
      <c r="IT149" s="6"/>
      <c r="IU149" s="6"/>
      <c r="IV149" s="6"/>
    </row>
    <row r="150" spans="1:256" s="3" customFormat="1" ht="15.75">
      <c r="A150" s="10"/>
      <c r="B150" s="14"/>
      <c r="C150" s="14"/>
      <c r="D150" s="14"/>
      <c r="E150" s="14"/>
      <c r="F150" s="14"/>
      <c r="G150" s="15"/>
      <c r="H150" s="14"/>
      <c r="I150" s="15"/>
      <c r="J150" s="14"/>
      <c r="K150" s="15"/>
      <c r="L150" s="14"/>
      <c r="M150" s="15"/>
      <c r="N150" s="14"/>
      <c r="O150" s="15"/>
      <c r="P150" s="14"/>
      <c r="Q150" s="15"/>
      <c r="R150" s="14"/>
      <c r="S150" s="15"/>
      <c r="T150" s="14"/>
      <c r="U150" s="15"/>
      <c r="V150" s="35"/>
      <c r="W150" s="35"/>
      <c r="X150" s="35"/>
      <c r="Y150" s="35"/>
      <c r="Z150" s="35"/>
      <c r="AA150" s="35"/>
      <c r="AB150" s="35"/>
      <c r="AC150" s="35"/>
      <c r="IF150" s="6"/>
      <c r="IG150" s="6"/>
      <c r="IH150" s="6"/>
      <c r="II150" s="6"/>
      <c r="IJ150" s="6"/>
      <c r="IK150" s="6"/>
      <c r="IL150" s="6"/>
      <c r="IM150" s="6"/>
      <c r="IN150" s="6"/>
      <c r="IO150" s="6"/>
      <c r="IP150" s="6"/>
      <c r="IQ150" s="6"/>
      <c r="IR150" s="6"/>
      <c r="IS150" s="6"/>
      <c r="IT150" s="6"/>
      <c r="IU150" s="6"/>
      <c r="IV150" s="6"/>
    </row>
    <row r="151" spans="1:256" s="3" customFormat="1" ht="35.25" customHeight="1">
      <c r="A151" s="8" t="s">
        <v>47</v>
      </c>
      <c r="B151" s="14">
        <v>0</v>
      </c>
      <c r="C151" s="16" t="s">
        <v>69</v>
      </c>
      <c r="D151" s="14">
        <v>0</v>
      </c>
      <c r="E151" s="16" t="s">
        <v>69</v>
      </c>
      <c r="F151" s="14">
        <v>0</v>
      </c>
      <c r="G151" s="17" t="s">
        <v>69</v>
      </c>
      <c r="H151" s="14">
        <v>0</v>
      </c>
      <c r="I151" s="17" t="s">
        <v>69</v>
      </c>
      <c r="J151" s="14">
        <v>0</v>
      </c>
      <c r="K151" s="17" t="s">
        <v>69</v>
      </c>
      <c r="L151" s="14">
        <v>0</v>
      </c>
      <c r="M151" s="17" t="s">
        <v>69</v>
      </c>
      <c r="N151" s="14">
        <v>0</v>
      </c>
      <c r="O151" s="17" t="s">
        <v>69</v>
      </c>
      <c r="P151" s="14">
        <v>0</v>
      </c>
      <c r="Q151" s="17" t="s">
        <v>69</v>
      </c>
      <c r="R151" s="14">
        <v>0</v>
      </c>
      <c r="S151" s="17" t="s">
        <v>69</v>
      </c>
      <c r="T151" s="14">
        <v>0</v>
      </c>
      <c r="U151" s="17" t="s">
        <v>69</v>
      </c>
      <c r="V151" s="26">
        <f>SUM(V153+V154)</f>
        <v>0</v>
      </c>
      <c r="W151" s="26" t="e">
        <f>SUM(X151/R151*100)</f>
        <v>#DIV/0!</v>
      </c>
      <c r="X151" s="26">
        <f>SUM(X153+X154)</f>
        <v>0</v>
      </c>
      <c r="Y151" s="26" t="e">
        <f>SUM(V151/X151*100)</f>
        <v>#DIV/0!</v>
      </c>
      <c r="Z151" s="26">
        <f>SUM(Z153+Z154)</f>
        <v>0</v>
      </c>
      <c r="AA151" s="26" t="e">
        <f>SUM(AB151/V151*100)</f>
        <v>#DIV/0!</v>
      </c>
      <c r="AB151" s="26">
        <f>SUM(AB153+AB154)</f>
        <v>0</v>
      </c>
      <c r="AC151" s="26" t="e">
        <f>SUM(Z151/AB151*100)</f>
        <v>#DIV/0!</v>
      </c>
      <c r="IF151" s="6"/>
      <c r="IG151" s="6"/>
      <c r="IH151" s="6"/>
      <c r="II151" s="6"/>
      <c r="IJ151" s="6"/>
      <c r="IK151" s="6"/>
      <c r="IL151" s="6"/>
      <c r="IM151" s="6"/>
      <c r="IN151" s="6"/>
      <c r="IO151" s="6"/>
      <c r="IP151" s="6"/>
      <c r="IQ151" s="6"/>
      <c r="IR151" s="6"/>
      <c r="IS151" s="6"/>
      <c r="IT151" s="6"/>
      <c r="IU151" s="6"/>
      <c r="IV151" s="6"/>
    </row>
    <row r="152" spans="1:256" s="3" customFormat="1" ht="15.75">
      <c r="A152" s="8" t="s">
        <v>17</v>
      </c>
      <c r="B152" s="18"/>
      <c r="C152" s="18"/>
      <c r="D152" s="18"/>
      <c r="E152" s="18"/>
      <c r="F152" s="18"/>
      <c r="G152" s="19"/>
      <c r="H152" s="18"/>
      <c r="I152" s="19"/>
      <c r="J152" s="18"/>
      <c r="K152" s="19"/>
      <c r="L152" s="18"/>
      <c r="M152" s="19"/>
      <c r="N152" s="18"/>
      <c r="O152" s="19"/>
      <c r="P152" s="18"/>
      <c r="Q152" s="19"/>
      <c r="R152" s="18"/>
      <c r="S152" s="19"/>
      <c r="T152" s="18"/>
      <c r="U152" s="19"/>
      <c r="V152" s="33"/>
      <c r="W152" s="33"/>
      <c r="X152" s="33"/>
      <c r="Y152" s="33"/>
      <c r="Z152" s="33"/>
      <c r="AA152" s="33"/>
      <c r="AB152" s="33"/>
      <c r="AC152" s="33"/>
      <c r="IF152" s="6"/>
      <c r="IG152" s="6"/>
      <c r="IH152" s="6"/>
      <c r="II152" s="6"/>
      <c r="IJ152" s="6"/>
      <c r="IK152" s="6"/>
      <c r="IL152" s="6"/>
      <c r="IM152" s="6"/>
      <c r="IN152" s="6"/>
      <c r="IO152" s="6"/>
      <c r="IP152" s="6"/>
      <c r="IQ152" s="6"/>
      <c r="IR152" s="6"/>
      <c r="IS152" s="6"/>
      <c r="IT152" s="6"/>
      <c r="IU152" s="6"/>
      <c r="IV152" s="6"/>
    </row>
    <row r="153" spans="1:256" s="3" customFormat="1" ht="15.75">
      <c r="A153" s="8" t="s">
        <v>18</v>
      </c>
      <c r="B153" s="14">
        <v>0</v>
      </c>
      <c r="C153" s="16" t="s">
        <v>69</v>
      </c>
      <c r="D153" s="14">
        <v>0</v>
      </c>
      <c r="E153" s="16" t="s">
        <v>69</v>
      </c>
      <c r="F153" s="14">
        <v>0</v>
      </c>
      <c r="G153" s="17" t="s">
        <v>69</v>
      </c>
      <c r="H153" s="14">
        <v>0</v>
      </c>
      <c r="I153" s="17" t="s">
        <v>69</v>
      </c>
      <c r="J153" s="14">
        <v>0</v>
      </c>
      <c r="K153" s="17" t="s">
        <v>69</v>
      </c>
      <c r="L153" s="14">
        <v>0</v>
      </c>
      <c r="M153" s="17" t="s">
        <v>69</v>
      </c>
      <c r="N153" s="14">
        <v>0</v>
      </c>
      <c r="O153" s="17" t="s">
        <v>69</v>
      </c>
      <c r="P153" s="14">
        <v>0</v>
      </c>
      <c r="Q153" s="17" t="s">
        <v>69</v>
      </c>
      <c r="R153" s="14">
        <v>0</v>
      </c>
      <c r="S153" s="17" t="s">
        <v>69</v>
      </c>
      <c r="T153" s="14">
        <v>0</v>
      </c>
      <c r="U153" s="17" t="s">
        <v>69</v>
      </c>
      <c r="V153" s="27">
        <f>SUM(X153*Y153/100)</f>
        <v>0</v>
      </c>
      <c r="W153" s="24"/>
      <c r="X153" s="27">
        <f>SUM(R153*W153/100)</f>
        <v>0</v>
      </c>
      <c r="Y153" s="24"/>
      <c r="Z153" s="27">
        <f>SUM(AB153*AC153/100)</f>
        <v>0</v>
      </c>
      <c r="AA153" s="24"/>
      <c r="AB153" s="27">
        <f>SUM(V153*AA153/100)</f>
        <v>0</v>
      </c>
      <c r="AC153" s="24"/>
      <c r="IF153" s="6"/>
      <c r="IG153" s="6"/>
      <c r="IH153" s="6"/>
      <c r="II153" s="6"/>
      <c r="IJ153" s="6"/>
      <c r="IK153" s="6"/>
      <c r="IL153" s="6"/>
      <c r="IM153" s="6"/>
      <c r="IN153" s="6"/>
      <c r="IO153" s="6"/>
      <c r="IP153" s="6"/>
      <c r="IQ153" s="6"/>
      <c r="IR153" s="6"/>
      <c r="IS153" s="6"/>
      <c r="IT153" s="6"/>
      <c r="IU153" s="6"/>
      <c r="IV153" s="6"/>
    </row>
    <row r="154" spans="1:256" s="3" customFormat="1" ht="15.75">
      <c r="A154" s="8" t="s">
        <v>19</v>
      </c>
      <c r="B154" s="14">
        <v>0</v>
      </c>
      <c r="C154" s="16" t="s">
        <v>69</v>
      </c>
      <c r="D154" s="14">
        <v>0</v>
      </c>
      <c r="E154" s="16" t="s">
        <v>69</v>
      </c>
      <c r="F154" s="14">
        <v>0</v>
      </c>
      <c r="G154" s="17" t="s">
        <v>69</v>
      </c>
      <c r="H154" s="14">
        <v>0</v>
      </c>
      <c r="I154" s="17" t="s">
        <v>69</v>
      </c>
      <c r="J154" s="14">
        <v>0</v>
      </c>
      <c r="K154" s="17" t="s">
        <v>69</v>
      </c>
      <c r="L154" s="14">
        <v>0</v>
      </c>
      <c r="M154" s="17" t="s">
        <v>69</v>
      </c>
      <c r="N154" s="14">
        <v>0</v>
      </c>
      <c r="O154" s="17" t="s">
        <v>69</v>
      </c>
      <c r="P154" s="14">
        <v>0</v>
      </c>
      <c r="Q154" s="17" t="s">
        <v>69</v>
      </c>
      <c r="R154" s="14">
        <v>0</v>
      </c>
      <c r="S154" s="17" t="s">
        <v>69</v>
      </c>
      <c r="T154" s="14">
        <v>0</v>
      </c>
      <c r="U154" s="17" t="s">
        <v>69</v>
      </c>
      <c r="V154" s="28">
        <f>SUM(V156:V156)</f>
        <v>0</v>
      </c>
      <c r="W154" s="28" t="e">
        <f>SUM(X154/R154*100)</f>
        <v>#DIV/0!</v>
      </c>
      <c r="X154" s="28">
        <f>SUM(X156:X156)</f>
        <v>0</v>
      </c>
      <c r="Y154" s="28" t="e">
        <f>SUM(V154/X154*100)</f>
        <v>#DIV/0!</v>
      </c>
      <c r="Z154" s="28">
        <f>SUM(Z156:Z156)</f>
        <v>0</v>
      </c>
      <c r="AA154" s="28" t="e">
        <f>SUM(AB154/V154*100)</f>
        <v>#DIV/0!</v>
      </c>
      <c r="AB154" s="28">
        <f>SUM(AB156:AB156)</f>
        <v>0</v>
      </c>
      <c r="AC154" s="28" t="e">
        <f>SUM(Z154/AB154*100)</f>
        <v>#DIV/0!</v>
      </c>
      <c r="IF154" s="6"/>
      <c r="IG154" s="6"/>
      <c r="IH154" s="6"/>
      <c r="II154" s="6"/>
      <c r="IJ154" s="6"/>
      <c r="IK154" s="6"/>
      <c r="IL154" s="6"/>
      <c r="IM154" s="6"/>
      <c r="IN154" s="6"/>
      <c r="IO154" s="6"/>
      <c r="IP154" s="6"/>
      <c r="IQ154" s="6"/>
      <c r="IR154" s="6"/>
      <c r="IS154" s="6"/>
      <c r="IT154" s="6"/>
      <c r="IU154" s="6"/>
      <c r="IV154" s="6"/>
    </row>
    <row r="155" spans="1:256" s="3" customFormat="1" ht="15.75">
      <c r="A155" s="8" t="s">
        <v>24</v>
      </c>
      <c r="B155" s="14"/>
      <c r="C155" s="14"/>
      <c r="D155" s="14"/>
      <c r="E155" s="14"/>
      <c r="F155" s="14"/>
      <c r="G155" s="15"/>
      <c r="H155" s="14"/>
      <c r="I155" s="15"/>
      <c r="J155" s="14"/>
      <c r="K155" s="17"/>
      <c r="L155" s="14"/>
      <c r="M155" s="15"/>
      <c r="N155" s="14"/>
      <c r="O155" s="15"/>
      <c r="P155" s="14"/>
      <c r="Q155" s="15"/>
      <c r="R155" s="14"/>
      <c r="S155" s="15"/>
      <c r="T155" s="14"/>
      <c r="U155" s="15"/>
      <c r="V155" s="8"/>
      <c r="W155" s="8"/>
      <c r="X155" s="8"/>
      <c r="Y155" s="8"/>
      <c r="Z155" s="8"/>
      <c r="AA155" s="8"/>
      <c r="AB155" s="8"/>
      <c r="AC155" s="8"/>
      <c r="IF155" s="6"/>
      <c r="IG155" s="6"/>
      <c r="IH155" s="6"/>
      <c r="II155" s="6"/>
      <c r="IJ155" s="6"/>
      <c r="IK155" s="6"/>
      <c r="IL155" s="6"/>
      <c r="IM155" s="6"/>
      <c r="IN155" s="6"/>
      <c r="IO155" s="6"/>
      <c r="IP155" s="6"/>
      <c r="IQ155" s="6"/>
      <c r="IR155" s="6"/>
      <c r="IS155" s="6"/>
      <c r="IT155" s="6"/>
      <c r="IU155" s="6"/>
      <c r="IV155" s="6"/>
    </row>
    <row r="156" spans="1:256" s="3" customFormat="1" ht="15.75">
      <c r="A156" s="10"/>
      <c r="B156" s="14"/>
      <c r="C156" s="14"/>
      <c r="D156" s="14"/>
      <c r="E156" s="14"/>
      <c r="F156" s="14"/>
      <c r="G156" s="15"/>
      <c r="H156" s="14"/>
      <c r="I156" s="15"/>
      <c r="J156" s="14"/>
      <c r="K156" s="15"/>
      <c r="L156" s="14"/>
      <c r="M156" s="15"/>
      <c r="N156" s="14"/>
      <c r="O156" s="15"/>
      <c r="P156" s="14"/>
      <c r="Q156" s="15"/>
      <c r="R156" s="14"/>
      <c r="S156" s="15"/>
      <c r="T156" s="14"/>
      <c r="U156" s="15"/>
      <c r="V156" s="35"/>
      <c r="W156" s="35"/>
      <c r="X156" s="35"/>
      <c r="Y156" s="35"/>
      <c r="Z156" s="35"/>
      <c r="AA156" s="35"/>
      <c r="AB156" s="35"/>
      <c r="AC156" s="35"/>
      <c r="IF156" s="6"/>
      <c r="IG156" s="6"/>
      <c r="IH156" s="6"/>
      <c r="II156" s="6"/>
      <c r="IJ156" s="6"/>
      <c r="IK156" s="6"/>
      <c r="IL156" s="6"/>
      <c r="IM156" s="6"/>
      <c r="IN156" s="6"/>
      <c r="IO156" s="6"/>
      <c r="IP156" s="6"/>
      <c r="IQ156" s="6"/>
      <c r="IR156" s="6"/>
      <c r="IS156" s="6"/>
      <c r="IT156" s="6"/>
      <c r="IU156" s="6"/>
      <c r="IV156" s="6"/>
    </row>
    <row r="157" spans="1:256" s="3" customFormat="1" ht="68.25" customHeight="1">
      <c r="A157" s="8" t="s">
        <v>72</v>
      </c>
      <c r="B157" s="14">
        <v>95000</v>
      </c>
      <c r="C157" s="16" t="s">
        <v>69</v>
      </c>
      <c r="D157" s="14">
        <v>98600</v>
      </c>
      <c r="E157" s="16" t="s">
        <v>69</v>
      </c>
      <c r="F157" s="14">
        <v>100000</v>
      </c>
      <c r="G157" s="15">
        <v>104.2</v>
      </c>
      <c r="H157" s="14">
        <v>102741.2</v>
      </c>
      <c r="I157" s="15">
        <v>97.331936944477974</v>
      </c>
      <c r="J157" s="14">
        <v>107952.1</v>
      </c>
      <c r="K157" s="15">
        <v>103.89999999999999</v>
      </c>
      <c r="L157" s="14">
        <v>103900</v>
      </c>
      <c r="M157" s="15">
        <v>103.90000000000002</v>
      </c>
      <c r="N157" s="14">
        <v>118564.22323839999</v>
      </c>
      <c r="O157" s="15">
        <v>104.79999999999998</v>
      </c>
      <c r="P157" s="14">
        <v>113133.8008</v>
      </c>
      <c r="Q157" s="15">
        <v>104.80000000000001</v>
      </c>
      <c r="R157" s="14">
        <v>129475.09588191374</v>
      </c>
      <c r="S157" s="15">
        <v>104.5</v>
      </c>
      <c r="T157" s="14">
        <v>123899.61328412799</v>
      </c>
      <c r="U157" s="15">
        <v>104.5</v>
      </c>
      <c r="V157" s="26">
        <f>SUM(V159+V160)</f>
        <v>0</v>
      </c>
      <c r="W157" s="26">
        <f>SUM(X157/R157*100)</f>
        <v>0</v>
      </c>
      <c r="X157" s="26">
        <f>SUM(X159+X160)</f>
        <v>0</v>
      </c>
      <c r="Y157" s="26" t="e">
        <f>SUM(V157/X157*100)</f>
        <v>#DIV/0!</v>
      </c>
      <c r="Z157" s="26">
        <f>SUM(Z159+Z160)</f>
        <v>0</v>
      </c>
      <c r="AA157" s="26" t="e">
        <f>SUM(AB157/V157*100)</f>
        <v>#DIV/0!</v>
      </c>
      <c r="AB157" s="26">
        <f>SUM(AB159+AB160)</f>
        <v>0</v>
      </c>
      <c r="AC157" s="26" t="e">
        <f>SUM(Z157/AB157*100)</f>
        <v>#DIV/0!</v>
      </c>
      <c r="IF157" s="6"/>
      <c r="IG157" s="6"/>
      <c r="IH157" s="6"/>
      <c r="II157" s="6"/>
      <c r="IJ157" s="6"/>
      <c r="IK157" s="6"/>
      <c r="IL157" s="6"/>
      <c r="IM157" s="6"/>
      <c r="IN157" s="6"/>
      <c r="IO157" s="6"/>
      <c r="IP157" s="6"/>
      <c r="IQ157" s="6"/>
      <c r="IR157" s="6"/>
      <c r="IS157" s="6"/>
      <c r="IT157" s="6"/>
      <c r="IU157" s="6"/>
      <c r="IV157" s="6"/>
    </row>
    <row r="158" spans="1:256" s="3" customFormat="1" ht="15.75">
      <c r="A158" s="8" t="s">
        <v>17</v>
      </c>
      <c r="B158" s="18"/>
      <c r="C158" s="18"/>
      <c r="D158" s="18"/>
      <c r="E158" s="18"/>
      <c r="F158" s="18"/>
      <c r="G158" s="19"/>
      <c r="H158" s="18"/>
      <c r="I158" s="19"/>
      <c r="J158" s="18"/>
      <c r="K158" s="19"/>
      <c r="L158" s="18"/>
      <c r="M158" s="19"/>
      <c r="N158" s="18"/>
      <c r="O158" s="19"/>
      <c r="P158" s="18"/>
      <c r="Q158" s="19"/>
      <c r="R158" s="18"/>
      <c r="S158" s="19"/>
      <c r="T158" s="18"/>
      <c r="U158" s="19"/>
      <c r="V158" s="33"/>
      <c r="W158" s="33"/>
      <c r="X158" s="33"/>
      <c r="Y158" s="33"/>
      <c r="Z158" s="33"/>
      <c r="AA158" s="33"/>
      <c r="AB158" s="33"/>
      <c r="AC158" s="33"/>
      <c r="IF158" s="6"/>
      <c r="IG158" s="6"/>
      <c r="IH158" s="6"/>
      <c r="II158" s="6"/>
      <c r="IJ158" s="6"/>
      <c r="IK158" s="6"/>
      <c r="IL158" s="6"/>
      <c r="IM158" s="6"/>
      <c r="IN158" s="6"/>
      <c r="IO158" s="6"/>
      <c r="IP158" s="6"/>
      <c r="IQ158" s="6"/>
      <c r="IR158" s="6"/>
      <c r="IS158" s="6"/>
      <c r="IT158" s="6"/>
      <c r="IU158" s="6"/>
      <c r="IV158" s="6"/>
    </row>
    <row r="159" spans="1:256" s="3" customFormat="1" ht="15.75">
      <c r="A159" s="8" t="s">
        <v>18</v>
      </c>
      <c r="B159" s="14">
        <v>0</v>
      </c>
      <c r="C159" s="16" t="s">
        <v>69</v>
      </c>
      <c r="D159" s="14">
        <v>0</v>
      </c>
      <c r="E159" s="16" t="s">
        <v>69</v>
      </c>
      <c r="F159" s="14">
        <v>0</v>
      </c>
      <c r="G159" s="15"/>
      <c r="H159" s="14">
        <v>0</v>
      </c>
      <c r="I159" s="15"/>
      <c r="J159" s="14">
        <v>0</v>
      </c>
      <c r="K159" s="15"/>
      <c r="L159" s="14">
        <v>0</v>
      </c>
      <c r="M159" s="15"/>
      <c r="N159" s="14">
        <v>0</v>
      </c>
      <c r="O159" s="15"/>
      <c r="P159" s="14">
        <v>0</v>
      </c>
      <c r="Q159" s="15"/>
      <c r="R159" s="14">
        <v>0</v>
      </c>
      <c r="S159" s="15"/>
      <c r="T159" s="14">
        <v>0</v>
      </c>
      <c r="U159" s="15"/>
      <c r="V159" s="27">
        <f>SUM(X159*Y159/100)</f>
        <v>0</v>
      </c>
      <c r="W159" s="24"/>
      <c r="X159" s="27">
        <f>SUM(R159*W159/100)</f>
        <v>0</v>
      </c>
      <c r="Y159" s="24"/>
      <c r="Z159" s="27">
        <f>SUM(AB159*AC159/100)</f>
        <v>0</v>
      </c>
      <c r="AA159" s="24"/>
      <c r="AB159" s="27">
        <f>SUM(V159*AA159/100)</f>
        <v>0</v>
      </c>
      <c r="AC159" s="24"/>
      <c r="IF159" s="6"/>
      <c r="IG159" s="6"/>
      <c r="IH159" s="6"/>
      <c r="II159" s="6"/>
      <c r="IJ159" s="6"/>
      <c r="IK159" s="6"/>
      <c r="IL159" s="6"/>
      <c r="IM159" s="6"/>
      <c r="IN159" s="6"/>
      <c r="IO159" s="6"/>
      <c r="IP159" s="6"/>
      <c r="IQ159" s="6"/>
      <c r="IR159" s="6"/>
      <c r="IS159" s="6"/>
      <c r="IT159" s="6"/>
      <c r="IU159" s="6"/>
      <c r="IV159" s="6"/>
    </row>
    <row r="160" spans="1:256" s="3" customFormat="1" ht="15.75">
      <c r="A160" s="8" t="s">
        <v>19</v>
      </c>
      <c r="B160" s="14">
        <v>95000</v>
      </c>
      <c r="C160" s="16" t="s">
        <v>69</v>
      </c>
      <c r="D160" s="14">
        <v>98600</v>
      </c>
      <c r="E160" s="16" t="s">
        <v>69</v>
      </c>
      <c r="F160" s="14">
        <v>100000</v>
      </c>
      <c r="G160" s="15">
        <v>104.2</v>
      </c>
      <c r="H160" s="14">
        <v>102741.2</v>
      </c>
      <c r="I160" s="15">
        <v>97.331936944477974</v>
      </c>
      <c r="J160" s="14">
        <v>107952.1</v>
      </c>
      <c r="K160" s="15">
        <v>103.89999999999999</v>
      </c>
      <c r="L160" s="14">
        <v>103900</v>
      </c>
      <c r="M160" s="15">
        <v>103.90000000000002</v>
      </c>
      <c r="N160" s="14">
        <v>118564.22323839999</v>
      </c>
      <c r="O160" s="15">
        <v>104.79999999999998</v>
      </c>
      <c r="P160" s="14">
        <v>113133.8008</v>
      </c>
      <c r="Q160" s="15">
        <v>104.80000000000001</v>
      </c>
      <c r="R160" s="14">
        <v>129475.09588191374</v>
      </c>
      <c r="S160" s="15">
        <v>104.5</v>
      </c>
      <c r="T160" s="14">
        <v>123899.61328412799</v>
      </c>
      <c r="U160" s="15">
        <v>104.5</v>
      </c>
      <c r="V160" s="28">
        <f>SUM(V162:V163)</f>
        <v>0</v>
      </c>
      <c r="W160" s="28">
        <f>SUM(X160/R160*100)</f>
        <v>0</v>
      </c>
      <c r="X160" s="28">
        <f>SUM(X162:X163)</f>
        <v>0</v>
      </c>
      <c r="Y160" s="28" t="e">
        <f>SUM(V160/X160*100)</f>
        <v>#DIV/0!</v>
      </c>
      <c r="Z160" s="28">
        <f>SUM(Z162:Z163)</f>
        <v>0</v>
      </c>
      <c r="AA160" s="28" t="e">
        <f>SUM(AB160/V160*100)</f>
        <v>#DIV/0!</v>
      </c>
      <c r="AB160" s="28">
        <f>SUM(AB162:AB163)</f>
        <v>0</v>
      </c>
      <c r="AC160" s="28" t="e">
        <f>SUM(Z160/AB160*100)</f>
        <v>#DIV/0!</v>
      </c>
      <c r="IF160" s="6"/>
      <c r="IG160" s="6"/>
      <c r="IH160" s="6"/>
      <c r="II160" s="6"/>
      <c r="IJ160" s="6"/>
      <c r="IK160" s="6"/>
      <c r="IL160" s="6"/>
      <c r="IM160" s="6"/>
      <c r="IN160" s="6"/>
      <c r="IO160" s="6"/>
      <c r="IP160" s="6"/>
      <c r="IQ160" s="6"/>
      <c r="IR160" s="6"/>
      <c r="IS160" s="6"/>
      <c r="IT160" s="6"/>
      <c r="IU160" s="6"/>
      <c r="IV160" s="6"/>
    </row>
    <row r="161" spans="1:256" s="3" customFormat="1" ht="15.75">
      <c r="A161" s="8" t="s">
        <v>24</v>
      </c>
      <c r="B161" s="14"/>
      <c r="C161" s="14"/>
      <c r="D161" s="14"/>
      <c r="E161" s="14"/>
      <c r="F161" s="14"/>
      <c r="G161" s="15"/>
      <c r="H161" s="14"/>
      <c r="I161" s="15"/>
      <c r="J161" s="14"/>
      <c r="K161" s="15"/>
      <c r="L161" s="14"/>
      <c r="M161" s="15"/>
      <c r="N161" s="14"/>
      <c r="O161" s="15"/>
      <c r="P161" s="14"/>
      <c r="Q161" s="15"/>
      <c r="R161" s="14"/>
      <c r="S161" s="15"/>
      <c r="T161" s="14"/>
      <c r="U161" s="15"/>
      <c r="V161" s="35"/>
      <c r="W161" s="35"/>
      <c r="X161" s="35"/>
      <c r="Y161" s="35"/>
      <c r="Z161" s="35"/>
      <c r="AA161" s="35"/>
      <c r="AB161" s="35"/>
      <c r="AC161" s="35"/>
      <c r="IF161" s="6"/>
      <c r="IG161" s="6"/>
      <c r="IH161" s="6"/>
      <c r="II161" s="6"/>
      <c r="IJ161" s="6"/>
      <c r="IK161" s="6"/>
      <c r="IL161" s="6"/>
      <c r="IM161" s="6"/>
      <c r="IN161" s="6"/>
      <c r="IO161" s="6"/>
      <c r="IP161" s="6"/>
      <c r="IQ161" s="6"/>
      <c r="IR161" s="6"/>
      <c r="IS161" s="6"/>
      <c r="IT161" s="6"/>
      <c r="IU161" s="6"/>
      <c r="IV161" s="6"/>
    </row>
    <row r="162" spans="1:256" s="3" customFormat="1" ht="15.75">
      <c r="A162" s="10" t="s">
        <v>48</v>
      </c>
      <c r="B162" s="14">
        <v>95000</v>
      </c>
      <c r="C162" s="16" t="s">
        <v>69</v>
      </c>
      <c r="D162" s="14">
        <v>98600</v>
      </c>
      <c r="E162" s="16" t="s">
        <v>69</v>
      </c>
      <c r="F162" s="14">
        <v>100000</v>
      </c>
      <c r="G162" s="15">
        <v>104.2</v>
      </c>
      <c r="H162" s="14">
        <v>102741.2</v>
      </c>
      <c r="I162" s="15">
        <v>104.2</v>
      </c>
      <c r="J162" s="14">
        <v>107952.1</v>
      </c>
      <c r="K162" s="15">
        <v>103.9</v>
      </c>
      <c r="L162" s="14">
        <v>103900</v>
      </c>
      <c r="M162" s="15">
        <v>103.9</v>
      </c>
      <c r="N162" s="14">
        <v>118564.22323839999</v>
      </c>
      <c r="O162" s="15">
        <v>104.8</v>
      </c>
      <c r="P162" s="14">
        <v>113133.8008</v>
      </c>
      <c r="Q162" s="15">
        <v>104.8</v>
      </c>
      <c r="R162" s="14">
        <v>129475.09588191374</v>
      </c>
      <c r="S162" s="15">
        <v>104.5</v>
      </c>
      <c r="T162" s="14">
        <v>123899.61328412799</v>
      </c>
      <c r="U162" s="15">
        <v>104.5</v>
      </c>
      <c r="V162" s="35">
        <f t="shared" ref="V162" si="12">SUM(X162*Y162/100)</f>
        <v>0</v>
      </c>
      <c r="W162" s="35"/>
      <c r="X162" s="35">
        <f t="shared" ref="X162" si="13">SUM(R162*W162/100)</f>
        <v>0</v>
      </c>
      <c r="Y162" s="35"/>
      <c r="Z162" s="35">
        <f t="shared" ref="Z162" si="14">SUM(AB162*AC162/100)</f>
        <v>0</v>
      </c>
      <c r="AA162" s="35"/>
      <c r="AB162" s="35">
        <f t="shared" ref="AB162" si="15">SUM(V162*AA162/100)</f>
        <v>0</v>
      </c>
      <c r="AC162" s="35"/>
      <c r="IF162" s="6"/>
      <c r="IG162" s="6"/>
      <c r="IH162" s="6"/>
      <c r="II162" s="6"/>
      <c r="IJ162" s="6"/>
      <c r="IK162" s="6"/>
      <c r="IL162" s="6"/>
      <c r="IM162" s="6"/>
      <c r="IN162" s="6"/>
      <c r="IO162" s="6"/>
      <c r="IP162" s="6"/>
      <c r="IQ162" s="6"/>
      <c r="IR162" s="6"/>
      <c r="IS162" s="6"/>
      <c r="IT162" s="6"/>
      <c r="IU162" s="6"/>
      <c r="IV162" s="6"/>
    </row>
    <row r="163" spans="1:256" s="3" customFormat="1" ht="15.75">
      <c r="A163" s="10"/>
      <c r="B163" s="14"/>
      <c r="C163" s="14"/>
      <c r="D163" s="14"/>
      <c r="E163" s="14"/>
      <c r="F163" s="14"/>
      <c r="G163" s="15"/>
      <c r="H163" s="14"/>
      <c r="I163" s="15"/>
      <c r="J163" s="14"/>
      <c r="K163" s="15"/>
      <c r="L163" s="14"/>
      <c r="M163" s="15"/>
      <c r="N163" s="14"/>
      <c r="O163" s="15"/>
      <c r="P163" s="14"/>
      <c r="Q163" s="15"/>
      <c r="R163" s="14"/>
      <c r="S163" s="15"/>
      <c r="T163" s="14"/>
      <c r="U163" s="15"/>
      <c r="V163" s="35"/>
      <c r="W163" s="35"/>
      <c r="X163" s="35"/>
      <c r="Y163" s="35"/>
      <c r="Z163" s="35"/>
      <c r="AA163" s="35"/>
      <c r="AB163" s="35"/>
      <c r="AC163" s="35"/>
      <c r="IF163" s="6"/>
      <c r="IG163" s="6"/>
      <c r="IH163" s="6"/>
      <c r="II163" s="6"/>
      <c r="IJ163" s="6"/>
      <c r="IK163" s="6"/>
      <c r="IL163" s="6"/>
      <c r="IM163" s="6"/>
      <c r="IN163" s="6"/>
      <c r="IO163" s="6"/>
      <c r="IP163" s="6"/>
      <c r="IQ163" s="6"/>
      <c r="IR163" s="6"/>
      <c r="IS163" s="6"/>
      <c r="IT163" s="6"/>
      <c r="IU163" s="6"/>
      <c r="IV163" s="6"/>
    </row>
    <row r="164" spans="1:256" s="3" customFormat="1" ht="52.5" customHeight="1">
      <c r="A164" s="8" t="s">
        <v>73</v>
      </c>
      <c r="B164" s="14">
        <v>0</v>
      </c>
      <c r="C164" s="16" t="s">
        <v>69</v>
      </c>
      <c r="D164" s="14">
        <v>0</v>
      </c>
      <c r="E164" s="16" t="s">
        <v>69</v>
      </c>
      <c r="F164" s="14">
        <v>0</v>
      </c>
      <c r="G164" s="17" t="s">
        <v>69</v>
      </c>
      <c r="H164" s="14">
        <v>0</v>
      </c>
      <c r="I164" s="17" t="s">
        <v>69</v>
      </c>
      <c r="J164" s="14">
        <v>0</v>
      </c>
      <c r="K164" s="17" t="s">
        <v>69</v>
      </c>
      <c r="L164" s="14">
        <v>0</v>
      </c>
      <c r="M164" s="17" t="s">
        <v>69</v>
      </c>
      <c r="N164" s="14">
        <v>0</v>
      </c>
      <c r="O164" s="17" t="s">
        <v>69</v>
      </c>
      <c r="P164" s="14">
        <v>0</v>
      </c>
      <c r="Q164" s="17" t="s">
        <v>69</v>
      </c>
      <c r="R164" s="14">
        <v>0</v>
      </c>
      <c r="S164" s="17" t="s">
        <v>69</v>
      </c>
      <c r="T164" s="14">
        <v>0</v>
      </c>
      <c r="U164" s="17" t="s">
        <v>69</v>
      </c>
      <c r="V164" s="26">
        <f>SUM(V166+V167)</f>
        <v>0</v>
      </c>
      <c r="W164" s="26" t="e">
        <f>SUM(X164/R164*100)</f>
        <v>#DIV/0!</v>
      </c>
      <c r="X164" s="26">
        <f>SUM(X166+X167)</f>
        <v>0</v>
      </c>
      <c r="Y164" s="26" t="e">
        <f>SUM(V164/X164*100)</f>
        <v>#DIV/0!</v>
      </c>
      <c r="Z164" s="26">
        <f>SUM(Z166+Z167)</f>
        <v>0</v>
      </c>
      <c r="AA164" s="26" t="e">
        <f>SUM(Z164/V164/AC164*10000)</f>
        <v>#DIV/0!</v>
      </c>
      <c r="AB164" s="26">
        <f>SUM(AB166+AB167)</f>
        <v>0</v>
      </c>
      <c r="AC164" s="26" t="e">
        <f>SUM(Z164/AB164*100)</f>
        <v>#DIV/0!</v>
      </c>
    </row>
    <row r="165" spans="1:256" s="3" customFormat="1" ht="15.75">
      <c r="A165" s="8" t="s">
        <v>17</v>
      </c>
      <c r="B165" s="18"/>
      <c r="C165" s="18"/>
      <c r="D165" s="18"/>
      <c r="E165" s="18"/>
      <c r="F165" s="18"/>
      <c r="G165" s="19"/>
      <c r="H165" s="18"/>
      <c r="I165" s="19"/>
      <c r="J165" s="18"/>
      <c r="K165" s="19"/>
      <c r="L165" s="18"/>
      <c r="M165" s="19"/>
      <c r="N165" s="18"/>
      <c r="O165" s="19"/>
      <c r="P165" s="18"/>
      <c r="Q165" s="19"/>
      <c r="R165" s="18"/>
      <c r="S165" s="19"/>
      <c r="T165" s="18"/>
      <c r="U165" s="19"/>
      <c r="V165" s="33"/>
      <c r="W165" s="33"/>
      <c r="X165" s="33"/>
      <c r="Y165" s="33"/>
      <c r="Z165" s="33"/>
      <c r="AA165" s="33"/>
      <c r="AB165" s="33"/>
      <c r="AC165" s="33"/>
    </row>
    <row r="166" spans="1:256" s="3" customFormat="1" ht="15.75">
      <c r="A166" s="8" t="s">
        <v>18</v>
      </c>
      <c r="B166" s="14">
        <v>0</v>
      </c>
      <c r="C166" s="16" t="s">
        <v>69</v>
      </c>
      <c r="D166" s="14">
        <v>0</v>
      </c>
      <c r="E166" s="16" t="s">
        <v>69</v>
      </c>
      <c r="F166" s="14">
        <v>0</v>
      </c>
      <c r="G166" s="17" t="s">
        <v>69</v>
      </c>
      <c r="H166" s="14">
        <v>0</v>
      </c>
      <c r="I166" s="17" t="s">
        <v>69</v>
      </c>
      <c r="J166" s="14">
        <v>0</v>
      </c>
      <c r="K166" s="17" t="s">
        <v>69</v>
      </c>
      <c r="L166" s="14">
        <v>0</v>
      </c>
      <c r="M166" s="17" t="s">
        <v>69</v>
      </c>
      <c r="N166" s="14">
        <v>0</v>
      </c>
      <c r="O166" s="17" t="s">
        <v>69</v>
      </c>
      <c r="P166" s="14">
        <v>0</v>
      </c>
      <c r="Q166" s="17" t="s">
        <v>69</v>
      </c>
      <c r="R166" s="14">
        <v>0</v>
      </c>
      <c r="S166" s="17" t="s">
        <v>69</v>
      </c>
      <c r="T166" s="14">
        <v>0</v>
      </c>
      <c r="U166" s="17" t="s">
        <v>69</v>
      </c>
      <c r="V166" s="27">
        <f>SUM(X166*Y166/100)</f>
        <v>0</v>
      </c>
      <c r="W166" s="24"/>
      <c r="X166" s="27">
        <f>SUM(R166*W166/100)</f>
        <v>0</v>
      </c>
      <c r="Y166" s="24"/>
      <c r="Z166" s="27">
        <f>SUM(AB166*AC166/100)</f>
        <v>0</v>
      </c>
      <c r="AA166" s="24"/>
      <c r="AB166" s="27">
        <f>SUM(V166*AA166/100)</f>
        <v>0</v>
      </c>
      <c r="AC166" s="24"/>
    </row>
    <row r="167" spans="1:256" s="3" customFormat="1" ht="15.75">
      <c r="A167" s="8" t="s">
        <v>19</v>
      </c>
      <c r="B167" s="14">
        <v>0</v>
      </c>
      <c r="C167" s="16" t="s">
        <v>69</v>
      </c>
      <c r="D167" s="14">
        <v>0</v>
      </c>
      <c r="E167" s="16" t="s">
        <v>69</v>
      </c>
      <c r="F167" s="14">
        <v>0</v>
      </c>
      <c r="G167" s="17" t="s">
        <v>69</v>
      </c>
      <c r="H167" s="14">
        <v>0</v>
      </c>
      <c r="I167" s="17" t="s">
        <v>69</v>
      </c>
      <c r="J167" s="14">
        <v>0</v>
      </c>
      <c r="K167" s="17" t="s">
        <v>69</v>
      </c>
      <c r="L167" s="14">
        <v>0</v>
      </c>
      <c r="M167" s="17" t="s">
        <v>69</v>
      </c>
      <c r="N167" s="14">
        <v>0</v>
      </c>
      <c r="O167" s="17" t="s">
        <v>69</v>
      </c>
      <c r="P167" s="14">
        <v>0</v>
      </c>
      <c r="Q167" s="17" t="s">
        <v>69</v>
      </c>
      <c r="R167" s="14">
        <v>0</v>
      </c>
      <c r="S167" s="17" t="s">
        <v>69</v>
      </c>
      <c r="T167" s="14">
        <v>0</v>
      </c>
      <c r="U167" s="17" t="s">
        <v>69</v>
      </c>
      <c r="V167" s="28">
        <f>SUM(V169:V169)</f>
        <v>0</v>
      </c>
      <c r="W167" s="28" t="e">
        <f>SUM(X167/R167*100)</f>
        <v>#DIV/0!</v>
      </c>
      <c r="X167" s="28">
        <f>SUM(X169:X169)</f>
        <v>0</v>
      </c>
      <c r="Y167" s="28">
        <v>107.5</v>
      </c>
      <c r="Z167" s="28">
        <f>SUM(Z169:Z169)</f>
        <v>0</v>
      </c>
      <c r="AA167" s="28" t="e">
        <f>SUM(AB167/V167*100)</f>
        <v>#DIV/0!</v>
      </c>
      <c r="AB167" s="28">
        <f>SUM(AB169:AB169)</f>
        <v>0</v>
      </c>
      <c r="AC167" s="28" t="e">
        <f>SUM(Z167/AB167*100)</f>
        <v>#DIV/0!</v>
      </c>
    </row>
    <row r="168" spans="1:256" s="3" customFormat="1" ht="15.75">
      <c r="A168" s="8" t="s">
        <v>24</v>
      </c>
      <c r="B168" s="14"/>
      <c r="C168" s="14"/>
      <c r="D168" s="14"/>
      <c r="E168" s="14"/>
      <c r="F168" s="14"/>
      <c r="G168" s="15"/>
      <c r="H168" s="14"/>
      <c r="I168" s="15"/>
      <c r="J168" s="14"/>
      <c r="K168" s="15"/>
      <c r="L168" s="14"/>
      <c r="M168" s="15"/>
      <c r="N168" s="14"/>
      <c r="O168" s="15"/>
      <c r="P168" s="14"/>
      <c r="Q168" s="15"/>
      <c r="R168" s="14"/>
      <c r="S168" s="15"/>
      <c r="T168" s="14"/>
      <c r="U168" s="15"/>
      <c r="V168" s="24"/>
      <c r="W168" s="24"/>
      <c r="X168" s="24"/>
      <c r="Y168" s="24"/>
      <c r="Z168" s="24"/>
      <c r="AA168" s="24"/>
      <c r="AB168" s="24"/>
      <c r="AC168" s="24"/>
    </row>
    <row r="169" spans="1:256" s="3" customFormat="1" ht="15.75">
      <c r="A169" s="10"/>
      <c r="B169" s="14"/>
      <c r="C169" s="14"/>
      <c r="D169" s="14"/>
      <c r="E169" s="14"/>
      <c r="F169" s="14"/>
      <c r="G169" s="15"/>
      <c r="H169" s="14"/>
      <c r="I169" s="15"/>
      <c r="J169" s="14"/>
      <c r="K169" s="15"/>
      <c r="L169" s="14"/>
      <c r="M169" s="15"/>
      <c r="N169" s="14"/>
      <c r="O169" s="15"/>
      <c r="P169" s="14"/>
      <c r="Q169" s="15"/>
      <c r="R169" s="14"/>
      <c r="S169" s="15"/>
      <c r="T169" s="14"/>
      <c r="U169" s="15"/>
      <c r="V169" s="35"/>
      <c r="W169" s="35"/>
      <c r="X169" s="35"/>
      <c r="Y169" s="35"/>
      <c r="Z169" s="35"/>
      <c r="AA169" s="35"/>
      <c r="AB169" s="35"/>
      <c r="AC169" s="35"/>
    </row>
    <row r="170" spans="1:256" s="3" customFormat="1" ht="69.75" customHeight="1">
      <c r="A170" s="8" t="s">
        <v>74</v>
      </c>
      <c r="B170" s="14">
        <v>0</v>
      </c>
      <c r="C170" s="16" t="s">
        <v>69</v>
      </c>
      <c r="D170" s="14">
        <v>0</v>
      </c>
      <c r="E170" s="16" t="s">
        <v>69</v>
      </c>
      <c r="F170" s="14">
        <v>0</v>
      </c>
      <c r="G170" s="17" t="s">
        <v>69</v>
      </c>
      <c r="H170" s="14">
        <v>0</v>
      </c>
      <c r="I170" s="17" t="s">
        <v>69</v>
      </c>
      <c r="J170" s="14">
        <v>0</v>
      </c>
      <c r="K170" s="17" t="s">
        <v>69</v>
      </c>
      <c r="L170" s="14">
        <v>0</v>
      </c>
      <c r="M170" s="17" t="s">
        <v>69</v>
      </c>
      <c r="N170" s="14">
        <v>0</v>
      </c>
      <c r="O170" s="17" t="s">
        <v>69</v>
      </c>
      <c r="P170" s="14">
        <v>0</v>
      </c>
      <c r="Q170" s="17" t="s">
        <v>69</v>
      </c>
      <c r="R170" s="14">
        <v>0</v>
      </c>
      <c r="S170" s="17" t="s">
        <v>69</v>
      </c>
      <c r="T170" s="14">
        <v>0</v>
      </c>
      <c r="U170" s="17" t="s">
        <v>69</v>
      </c>
      <c r="V170" s="26">
        <f>SUM(V172+V173)</f>
        <v>0</v>
      </c>
      <c r="W170" s="26" t="e">
        <f>SUM(X170/R170*100)</f>
        <v>#DIV/0!</v>
      </c>
      <c r="X170" s="26">
        <f>SUM(X172+X173)</f>
        <v>0</v>
      </c>
      <c r="Y170" s="26" t="e">
        <f>SUM(V170/X170*100)</f>
        <v>#DIV/0!</v>
      </c>
      <c r="Z170" s="26">
        <f>SUM(Z172+Z173)</f>
        <v>0</v>
      </c>
      <c r="AA170" s="26" t="e">
        <f>SUM(AB170/V170*100)</f>
        <v>#DIV/0!</v>
      </c>
      <c r="AB170" s="26">
        <f>SUM(AB172+AB173)</f>
        <v>0</v>
      </c>
      <c r="AC170" s="26" t="e">
        <f>SUM(Z170/AB170*100)</f>
        <v>#DIV/0!</v>
      </c>
    </row>
    <row r="171" spans="1:256" s="3" customFormat="1" ht="15.75">
      <c r="A171" s="8" t="s">
        <v>17</v>
      </c>
      <c r="B171" s="14"/>
      <c r="C171" s="14"/>
      <c r="D171" s="14"/>
      <c r="E171" s="14"/>
      <c r="F171" s="14"/>
      <c r="G171" s="15"/>
      <c r="H171" s="14"/>
      <c r="I171" s="15"/>
      <c r="J171" s="14"/>
      <c r="K171" s="15"/>
      <c r="L171" s="14"/>
      <c r="M171" s="15"/>
      <c r="N171" s="14"/>
      <c r="O171" s="15"/>
      <c r="P171" s="14"/>
      <c r="Q171" s="15"/>
      <c r="R171" s="14"/>
      <c r="S171" s="15"/>
      <c r="T171" s="14"/>
      <c r="U171" s="15"/>
      <c r="V171" s="8"/>
      <c r="W171" s="8"/>
      <c r="X171" s="8"/>
      <c r="Y171" s="8"/>
      <c r="Z171" s="8"/>
      <c r="AA171" s="8"/>
      <c r="AB171" s="8"/>
      <c r="AC171" s="8"/>
    </row>
    <row r="172" spans="1:256" s="3" customFormat="1" ht="15.75">
      <c r="A172" s="8" t="s">
        <v>18</v>
      </c>
      <c r="B172" s="14">
        <v>0</v>
      </c>
      <c r="C172" s="16" t="s">
        <v>69</v>
      </c>
      <c r="D172" s="14">
        <v>0</v>
      </c>
      <c r="E172" s="16" t="s">
        <v>69</v>
      </c>
      <c r="F172" s="14">
        <v>0</v>
      </c>
      <c r="G172" s="17" t="s">
        <v>69</v>
      </c>
      <c r="H172" s="14">
        <v>0</v>
      </c>
      <c r="I172" s="17" t="s">
        <v>69</v>
      </c>
      <c r="J172" s="14">
        <v>0</v>
      </c>
      <c r="K172" s="17" t="s">
        <v>69</v>
      </c>
      <c r="L172" s="14">
        <v>0</v>
      </c>
      <c r="M172" s="17" t="s">
        <v>69</v>
      </c>
      <c r="N172" s="14">
        <v>0</v>
      </c>
      <c r="O172" s="17" t="s">
        <v>69</v>
      </c>
      <c r="P172" s="14">
        <v>0</v>
      </c>
      <c r="Q172" s="17" t="s">
        <v>69</v>
      </c>
      <c r="R172" s="14">
        <v>0</v>
      </c>
      <c r="S172" s="17" t="s">
        <v>69</v>
      </c>
      <c r="T172" s="14">
        <v>0</v>
      </c>
      <c r="U172" s="17" t="s">
        <v>69</v>
      </c>
      <c r="V172" s="36">
        <f>SUM(X172*Y172/100)</f>
        <v>0</v>
      </c>
      <c r="W172" s="24"/>
      <c r="X172" s="36">
        <f>SUM(R172*W172/100)</f>
        <v>0</v>
      </c>
      <c r="Y172" s="24"/>
      <c r="Z172" s="36">
        <f>SUM(AB172*AC172/100)</f>
        <v>0</v>
      </c>
      <c r="AA172" s="24"/>
      <c r="AB172" s="36">
        <f>SUM(V172*AA172/100)</f>
        <v>0</v>
      </c>
      <c r="AC172" s="24"/>
    </row>
    <row r="173" spans="1:256" s="3" customFormat="1" ht="15.75">
      <c r="A173" s="8" t="s">
        <v>19</v>
      </c>
      <c r="B173" s="14">
        <v>0</v>
      </c>
      <c r="C173" s="16" t="s">
        <v>69</v>
      </c>
      <c r="D173" s="14">
        <v>0</v>
      </c>
      <c r="E173" s="16" t="s">
        <v>69</v>
      </c>
      <c r="F173" s="14">
        <v>0</v>
      </c>
      <c r="G173" s="17" t="s">
        <v>69</v>
      </c>
      <c r="H173" s="14">
        <v>0</v>
      </c>
      <c r="I173" s="17" t="s">
        <v>69</v>
      </c>
      <c r="J173" s="14">
        <v>0</v>
      </c>
      <c r="K173" s="17" t="s">
        <v>69</v>
      </c>
      <c r="L173" s="14">
        <v>0</v>
      </c>
      <c r="M173" s="17" t="s">
        <v>69</v>
      </c>
      <c r="N173" s="14">
        <v>0</v>
      </c>
      <c r="O173" s="17" t="s">
        <v>69</v>
      </c>
      <c r="P173" s="14">
        <v>0</v>
      </c>
      <c r="Q173" s="17" t="s">
        <v>69</v>
      </c>
      <c r="R173" s="14">
        <v>0</v>
      </c>
      <c r="S173" s="17" t="s">
        <v>69</v>
      </c>
      <c r="T173" s="14">
        <v>0</v>
      </c>
      <c r="U173" s="17" t="s">
        <v>69</v>
      </c>
      <c r="V173" s="28">
        <f>SUM(V175:V175)</f>
        <v>0</v>
      </c>
      <c r="W173" s="28" t="e">
        <f>SUM(X173/R173*100)</f>
        <v>#DIV/0!</v>
      </c>
      <c r="X173" s="28">
        <f>SUM(X175:X175)</f>
        <v>0</v>
      </c>
      <c r="Y173" s="28" t="e">
        <f>SUM(V173/X173*100)</f>
        <v>#DIV/0!</v>
      </c>
      <c r="Z173" s="28">
        <f>SUM(Z175:Z175)</f>
        <v>0</v>
      </c>
      <c r="AA173" s="28" t="e">
        <f>SUM(AB173/V173*100)</f>
        <v>#DIV/0!</v>
      </c>
      <c r="AB173" s="28">
        <f>SUM(AB175:AB175)</f>
        <v>0</v>
      </c>
      <c r="AC173" s="28" t="e">
        <f>SUM(Z173/AB173*100)</f>
        <v>#DIV/0!</v>
      </c>
    </row>
    <row r="174" spans="1:256" s="3" customFormat="1" ht="15.75">
      <c r="A174" s="8" t="s">
        <v>24</v>
      </c>
      <c r="B174" s="14"/>
      <c r="C174" s="14"/>
      <c r="D174" s="14"/>
      <c r="E174" s="14"/>
      <c r="F174" s="14"/>
      <c r="G174" s="15"/>
      <c r="H174" s="14"/>
      <c r="I174" s="15"/>
      <c r="J174" s="14"/>
      <c r="K174" s="15"/>
      <c r="L174" s="14"/>
      <c r="M174" s="15"/>
      <c r="N174" s="14"/>
      <c r="O174" s="15"/>
      <c r="P174" s="14"/>
      <c r="Q174" s="15"/>
      <c r="R174" s="14"/>
      <c r="S174" s="15"/>
      <c r="T174" s="14"/>
      <c r="U174" s="15"/>
      <c r="V174" s="24"/>
      <c r="W174" s="24"/>
      <c r="X174" s="24"/>
      <c r="Y174" s="24"/>
      <c r="Z174" s="24"/>
      <c r="AA174" s="24"/>
      <c r="AB174" s="24"/>
      <c r="AC174" s="24"/>
    </row>
    <row r="175" spans="1:256" s="3" customFormat="1" ht="15.75">
      <c r="A175" s="10"/>
      <c r="B175" s="14"/>
      <c r="C175" s="14"/>
      <c r="D175" s="14"/>
      <c r="E175" s="14"/>
      <c r="F175" s="14"/>
      <c r="G175" s="15"/>
      <c r="H175" s="14"/>
      <c r="I175" s="15"/>
      <c r="J175" s="14"/>
      <c r="K175" s="15"/>
      <c r="L175" s="14"/>
      <c r="M175" s="15"/>
      <c r="N175" s="14"/>
      <c r="O175" s="15"/>
      <c r="P175" s="14"/>
      <c r="Q175" s="15"/>
      <c r="R175" s="14"/>
      <c r="S175" s="15"/>
      <c r="T175" s="14"/>
      <c r="U175" s="15"/>
      <c r="V175" s="35"/>
      <c r="W175" s="35"/>
      <c r="X175" s="35"/>
      <c r="Y175" s="35"/>
      <c r="Z175" s="35"/>
      <c r="AA175" s="35"/>
      <c r="AB175" s="35"/>
      <c r="AC175" s="35"/>
    </row>
    <row r="176" spans="1:256" s="3" customFormat="1" ht="35.25" customHeight="1">
      <c r="A176" s="8" t="s">
        <v>49</v>
      </c>
      <c r="B176" s="14">
        <v>1041074</v>
      </c>
      <c r="C176" s="16" t="s">
        <v>69</v>
      </c>
      <c r="D176" s="14">
        <v>1137935</v>
      </c>
      <c r="E176" s="16" t="s">
        <v>69</v>
      </c>
      <c r="F176" s="14">
        <v>1218984.420375</v>
      </c>
      <c r="G176" s="15">
        <v>103.50000000000001</v>
      </c>
      <c r="H176" s="14">
        <v>1177762.7250000001</v>
      </c>
      <c r="I176" s="15">
        <v>103.49999999999999</v>
      </c>
      <c r="J176" s="14">
        <v>1295732.8984662304</v>
      </c>
      <c r="K176" s="15">
        <v>103.1</v>
      </c>
      <c r="L176" s="14">
        <v>1256772.9374066249</v>
      </c>
      <c r="M176" s="15">
        <v>103.10000000000001</v>
      </c>
      <c r="N176" s="14">
        <v>1401464.7029810748</v>
      </c>
      <c r="O176" s="15">
        <v>104</v>
      </c>
      <c r="P176" s="14">
        <v>1347562.2144048796</v>
      </c>
      <c r="Q176" s="15">
        <v>104</v>
      </c>
      <c r="R176" s="14">
        <v>1486813.903392622</v>
      </c>
      <c r="S176" s="15">
        <v>103</v>
      </c>
      <c r="T176" s="14">
        <v>1443508.644070507</v>
      </c>
      <c r="U176" s="15">
        <v>102.99999999999999</v>
      </c>
      <c r="V176" s="26">
        <f>SUM(V178+V179)</f>
        <v>0</v>
      </c>
      <c r="W176" s="26">
        <f>SUM(X176/R176*100)</f>
        <v>0</v>
      </c>
      <c r="X176" s="26">
        <f>SUM(X178+X179)</f>
        <v>0</v>
      </c>
      <c r="Y176" s="26" t="e">
        <f>SUM(V176/X176*100)</f>
        <v>#DIV/0!</v>
      </c>
      <c r="Z176" s="26">
        <f>SUM(Z178+Z179)</f>
        <v>0</v>
      </c>
      <c r="AA176" s="26" t="e">
        <f>SUM(AB176/V176*100)</f>
        <v>#DIV/0!</v>
      </c>
      <c r="AB176" s="26">
        <f>SUM(AB178+AB179)</f>
        <v>0</v>
      </c>
      <c r="AC176" s="26" t="e">
        <f>SUM(Z176/AB176*100)</f>
        <v>#DIV/0!</v>
      </c>
    </row>
    <row r="177" spans="1:29" s="3" customFormat="1" ht="15.75">
      <c r="A177" s="8" t="s">
        <v>17</v>
      </c>
      <c r="B177" s="14"/>
      <c r="C177" s="14"/>
      <c r="D177" s="14"/>
      <c r="E177" s="14"/>
      <c r="F177" s="14"/>
      <c r="G177" s="15"/>
      <c r="H177" s="14"/>
      <c r="I177" s="15"/>
      <c r="J177" s="14"/>
      <c r="K177" s="15"/>
      <c r="L177" s="14"/>
      <c r="M177" s="15"/>
      <c r="N177" s="14"/>
      <c r="O177" s="15"/>
      <c r="P177" s="14"/>
      <c r="Q177" s="15"/>
      <c r="R177" s="14"/>
      <c r="S177" s="15"/>
      <c r="T177" s="14"/>
      <c r="U177" s="15"/>
      <c r="V177" s="8"/>
      <c r="W177" s="8"/>
      <c r="X177" s="8"/>
      <c r="Y177" s="8"/>
      <c r="Z177" s="8"/>
      <c r="AA177" s="8"/>
      <c r="AB177" s="8"/>
      <c r="AC177" s="8"/>
    </row>
    <row r="178" spans="1:29" s="3" customFormat="1" ht="15.75">
      <c r="A178" s="8" t="s">
        <v>18</v>
      </c>
      <c r="B178" s="14">
        <v>0</v>
      </c>
      <c r="C178" s="16" t="s">
        <v>69</v>
      </c>
      <c r="D178" s="14">
        <v>0</v>
      </c>
      <c r="E178" s="16" t="s">
        <v>69</v>
      </c>
      <c r="F178" s="14">
        <v>0</v>
      </c>
      <c r="G178" s="15"/>
      <c r="H178" s="14">
        <v>0</v>
      </c>
      <c r="I178" s="15"/>
      <c r="J178" s="14">
        <v>0</v>
      </c>
      <c r="K178" s="15"/>
      <c r="L178" s="14">
        <v>0</v>
      </c>
      <c r="M178" s="15"/>
      <c r="N178" s="14">
        <v>0</v>
      </c>
      <c r="O178" s="15"/>
      <c r="P178" s="14">
        <v>0</v>
      </c>
      <c r="Q178" s="15"/>
      <c r="R178" s="14">
        <v>0</v>
      </c>
      <c r="S178" s="15"/>
      <c r="T178" s="14">
        <v>0</v>
      </c>
      <c r="U178" s="15"/>
      <c r="V178" s="36">
        <f>SUM(X178*Y178/100)</f>
        <v>0</v>
      </c>
      <c r="W178" s="24"/>
      <c r="X178" s="36">
        <f>SUM(R178*W178/100)</f>
        <v>0</v>
      </c>
      <c r="Y178" s="24"/>
      <c r="Z178" s="36">
        <f>SUM(AB178*AC178/100)</f>
        <v>0</v>
      </c>
      <c r="AA178" s="24"/>
      <c r="AB178" s="36">
        <f>SUM(V178*AA178/100)</f>
        <v>0</v>
      </c>
      <c r="AC178" s="24"/>
    </row>
    <row r="179" spans="1:29" s="3" customFormat="1" ht="15.75">
      <c r="A179" s="8" t="s">
        <v>19</v>
      </c>
      <c r="B179" s="14">
        <v>1041074</v>
      </c>
      <c r="C179" s="16" t="s">
        <v>69</v>
      </c>
      <c r="D179" s="14">
        <v>1137935</v>
      </c>
      <c r="E179" s="16" t="s">
        <v>69</v>
      </c>
      <c r="F179" s="14">
        <v>1218984.420375</v>
      </c>
      <c r="G179" s="15">
        <v>103.50000000000001</v>
      </c>
      <c r="H179" s="14">
        <v>1177762.7250000001</v>
      </c>
      <c r="I179" s="15">
        <v>103.49999999999999</v>
      </c>
      <c r="J179" s="14">
        <v>1295732.8984662304</v>
      </c>
      <c r="K179" s="15">
        <v>103.1</v>
      </c>
      <c r="L179" s="14">
        <v>1256772.9374066249</v>
      </c>
      <c r="M179" s="15">
        <v>103.10000000000001</v>
      </c>
      <c r="N179" s="14">
        <v>1401464.7029810748</v>
      </c>
      <c r="O179" s="15">
        <v>104</v>
      </c>
      <c r="P179" s="14">
        <v>1347562.2144048796</v>
      </c>
      <c r="Q179" s="15">
        <v>104</v>
      </c>
      <c r="R179" s="14">
        <v>1486813.903392622</v>
      </c>
      <c r="S179" s="15">
        <v>103</v>
      </c>
      <c r="T179" s="14">
        <v>1443508.644070507</v>
      </c>
      <c r="U179" s="15">
        <v>102.99999999999999</v>
      </c>
      <c r="V179" s="28">
        <f>SUM(V181:V183)</f>
        <v>0</v>
      </c>
      <c r="W179" s="28">
        <f>SUM(X179/R179*100)</f>
        <v>0</v>
      </c>
      <c r="X179" s="28">
        <f>SUM(X181:X183)</f>
        <v>0</v>
      </c>
      <c r="Y179" s="28" t="e">
        <f>SUM(V179/X179*100)</f>
        <v>#DIV/0!</v>
      </c>
      <c r="Z179" s="28">
        <f>SUM(Z181:Z183)</f>
        <v>0</v>
      </c>
      <c r="AA179" s="28" t="e">
        <f>SUM(AB179/V179*100)</f>
        <v>#DIV/0!</v>
      </c>
      <c r="AB179" s="28">
        <f>SUM(AB181:AB183)</f>
        <v>0</v>
      </c>
      <c r="AC179" s="28" t="e">
        <f>SUM(Z179/AB179*100)</f>
        <v>#DIV/0!</v>
      </c>
    </row>
    <row r="180" spans="1:29" s="3" customFormat="1" ht="15.75">
      <c r="A180" s="8" t="s">
        <v>24</v>
      </c>
      <c r="B180" s="18"/>
      <c r="C180" s="18"/>
      <c r="D180" s="18"/>
      <c r="E180" s="18"/>
      <c r="F180" s="18"/>
      <c r="G180" s="19"/>
      <c r="H180" s="18"/>
      <c r="I180" s="19"/>
      <c r="J180" s="18"/>
      <c r="K180" s="19"/>
      <c r="L180" s="18"/>
      <c r="M180" s="19"/>
      <c r="N180" s="18"/>
      <c r="O180" s="19"/>
      <c r="P180" s="18"/>
      <c r="Q180" s="19"/>
      <c r="R180" s="18"/>
      <c r="S180" s="19"/>
      <c r="T180" s="18"/>
      <c r="U180" s="19"/>
      <c r="V180" s="33"/>
      <c r="W180" s="33"/>
      <c r="X180" s="33"/>
      <c r="Y180" s="33"/>
      <c r="Z180" s="33"/>
      <c r="AA180" s="33"/>
      <c r="AB180" s="33"/>
      <c r="AC180" s="33"/>
    </row>
    <row r="181" spans="1:29" s="3" customFormat="1" ht="15.75">
      <c r="A181" s="10" t="s">
        <v>50</v>
      </c>
      <c r="B181" s="14">
        <v>890128</v>
      </c>
      <c r="C181" s="16" t="s">
        <v>69</v>
      </c>
      <c r="D181" s="14">
        <v>980197</v>
      </c>
      <c r="E181" s="16" t="s">
        <v>69</v>
      </c>
      <c r="F181" s="14">
        <v>1050011.5313250001</v>
      </c>
      <c r="G181" s="15">
        <v>103.5</v>
      </c>
      <c r="H181" s="14">
        <v>1014503.895</v>
      </c>
      <c r="I181" s="15">
        <v>103.5</v>
      </c>
      <c r="J181" s="14">
        <v>1116121.3073487533</v>
      </c>
      <c r="K181" s="15">
        <v>103.1</v>
      </c>
      <c r="L181" s="14">
        <v>1082561.888796075</v>
      </c>
      <c r="M181" s="15">
        <v>103.1</v>
      </c>
      <c r="N181" s="14">
        <v>1207196.8060284117</v>
      </c>
      <c r="O181" s="15">
        <v>104</v>
      </c>
      <c r="P181" s="14">
        <v>1160766.1596427036</v>
      </c>
      <c r="Q181" s="15">
        <v>104</v>
      </c>
      <c r="R181" s="14">
        <v>1280715.0915155418</v>
      </c>
      <c r="S181" s="15">
        <v>103</v>
      </c>
      <c r="T181" s="14">
        <v>1243412.710209264</v>
      </c>
      <c r="U181" s="15">
        <v>103</v>
      </c>
      <c r="V181" s="35">
        <f>SUM(X181*Y181/100)</f>
        <v>0</v>
      </c>
      <c r="W181" s="35"/>
      <c r="X181" s="35">
        <f>SUM(R181*W181/100)</f>
        <v>0</v>
      </c>
      <c r="Y181" s="35"/>
      <c r="Z181" s="35">
        <f>SUM(AB181*AC181/100)</f>
        <v>0</v>
      </c>
      <c r="AA181" s="35"/>
      <c r="AB181" s="35">
        <f>SUM(V181*AA181/100)</f>
        <v>0</v>
      </c>
      <c r="AC181" s="35"/>
    </row>
    <row r="182" spans="1:29" s="3" customFormat="1" ht="15.75">
      <c r="A182" s="10" t="s">
        <v>51</v>
      </c>
      <c r="B182" s="14">
        <v>150946</v>
      </c>
      <c r="C182" s="16" t="s">
        <v>69</v>
      </c>
      <c r="D182" s="14">
        <v>157738</v>
      </c>
      <c r="E182" s="16" t="s">
        <v>69</v>
      </c>
      <c r="F182" s="14">
        <v>168972.88904999997</v>
      </c>
      <c r="G182" s="15">
        <v>103.5</v>
      </c>
      <c r="H182" s="14">
        <v>163258.82999999999</v>
      </c>
      <c r="I182" s="15">
        <v>103.5</v>
      </c>
      <c r="J182" s="14">
        <v>179611.59111747696</v>
      </c>
      <c r="K182" s="15">
        <v>103.1</v>
      </c>
      <c r="L182" s="14">
        <v>174211.04861054994</v>
      </c>
      <c r="M182" s="15">
        <v>103.1</v>
      </c>
      <c r="N182" s="14">
        <v>194267.89695266311</v>
      </c>
      <c r="O182" s="15">
        <v>104</v>
      </c>
      <c r="P182" s="14">
        <v>186796.05476217606</v>
      </c>
      <c r="Q182" s="15">
        <v>104</v>
      </c>
      <c r="R182" s="14">
        <v>206098.81187708033</v>
      </c>
      <c r="S182" s="15">
        <v>103</v>
      </c>
      <c r="T182" s="14">
        <v>200095.93386124301</v>
      </c>
      <c r="U182" s="15">
        <v>103</v>
      </c>
      <c r="V182" s="35">
        <f>SUM(X182*Y182/100)</f>
        <v>0</v>
      </c>
      <c r="W182" s="35"/>
      <c r="X182" s="35">
        <f>SUM(R182*W182/100)</f>
        <v>0</v>
      </c>
      <c r="Y182" s="35"/>
      <c r="Z182" s="35">
        <f>SUM(AB182*AC182/100)</f>
        <v>0</v>
      </c>
      <c r="AA182" s="35"/>
      <c r="AB182" s="35">
        <f>SUM(V182*AA182/100)</f>
        <v>0</v>
      </c>
      <c r="AC182" s="35"/>
    </row>
    <row r="183" spans="1:29" s="3" customFormat="1" ht="15.75">
      <c r="A183" s="10"/>
      <c r="B183" s="14"/>
      <c r="C183" s="14"/>
      <c r="D183" s="14"/>
      <c r="E183" s="14"/>
      <c r="F183" s="14"/>
      <c r="G183" s="15"/>
      <c r="H183" s="14"/>
      <c r="I183" s="15"/>
      <c r="J183" s="14"/>
      <c r="K183" s="15"/>
      <c r="L183" s="14"/>
      <c r="M183" s="15"/>
      <c r="N183" s="14"/>
      <c r="O183" s="15"/>
      <c r="P183" s="14"/>
      <c r="Q183" s="15"/>
      <c r="R183" s="14"/>
      <c r="S183" s="15"/>
      <c r="T183" s="14"/>
      <c r="U183" s="15"/>
      <c r="V183" s="35"/>
      <c r="W183" s="35"/>
      <c r="X183" s="35"/>
      <c r="Y183" s="35"/>
      <c r="Z183" s="35"/>
      <c r="AA183" s="35"/>
      <c r="AB183" s="35"/>
      <c r="AC183" s="35"/>
    </row>
    <row r="184" spans="1:29" s="3" customFormat="1" ht="18.75" customHeight="1">
      <c r="A184" s="8" t="s">
        <v>52</v>
      </c>
      <c r="B184" s="14">
        <v>0</v>
      </c>
      <c r="C184" s="16" t="s">
        <v>69</v>
      </c>
      <c r="D184" s="14">
        <v>0</v>
      </c>
      <c r="E184" s="16" t="s">
        <v>69</v>
      </c>
      <c r="F184" s="14">
        <v>0</v>
      </c>
      <c r="G184" s="17" t="s">
        <v>69</v>
      </c>
      <c r="H184" s="14">
        <v>0</v>
      </c>
      <c r="I184" s="17" t="s">
        <v>69</v>
      </c>
      <c r="J184" s="14">
        <v>0</v>
      </c>
      <c r="K184" s="17" t="s">
        <v>69</v>
      </c>
      <c r="L184" s="14">
        <v>0</v>
      </c>
      <c r="M184" s="17" t="s">
        <v>69</v>
      </c>
      <c r="N184" s="14">
        <v>0</v>
      </c>
      <c r="O184" s="17" t="s">
        <v>69</v>
      </c>
      <c r="P184" s="14">
        <v>0</v>
      </c>
      <c r="Q184" s="17" t="s">
        <v>69</v>
      </c>
      <c r="R184" s="14">
        <v>0</v>
      </c>
      <c r="S184" s="17" t="s">
        <v>69</v>
      </c>
      <c r="T184" s="14">
        <v>0</v>
      </c>
      <c r="U184" s="17" t="s">
        <v>69</v>
      </c>
      <c r="V184" s="26">
        <f>SUM(V186+V187)</f>
        <v>0</v>
      </c>
      <c r="W184" s="26" t="e">
        <f>SUM(X184/R184*100)</f>
        <v>#DIV/0!</v>
      </c>
      <c r="X184" s="26">
        <f>SUM(X186+X187)</f>
        <v>0</v>
      </c>
      <c r="Y184" s="26" t="e">
        <f>SUM(V184/X184*100)</f>
        <v>#DIV/0!</v>
      </c>
      <c r="Z184" s="26">
        <f>SUM(Z186+Z187)</f>
        <v>0</v>
      </c>
      <c r="AA184" s="26" t="e">
        <f>SUM(AB184/V184*100)</f>
        <v>#DIV/0!</v>
      </c>
      <c r="AB184" s="26">
        <f>SUM(AB186+AB187)</f>
        <v>0</v>
      </c>
      <c r="AC184" s="26" t="e">
        <f>SUM(Z184/AB184*100)</f>
        <v>#DIV/0!</v>
      </c>
    </row>
    <row r="185" spans="1:29" s="3" customFormat="1" ht="15.75">
      <c r="A185" s="8" t="s">
        <v>17</v>
      </c>
      <c r="B185" s="14"/>
      <c r="C185" s="14"/>
      <c r="D185" s="14"/>
      <c r="E185" s="14"/>
      <c r="F185" s="14"/>
      <c r="G185" s="15"/>
      <c r="H185" s="14"/>
      <c r="I185" s="15"/>
      <c r="J185" s="14"/>
      <c r="K185" s="15"/>
      <c r="L185" s="14"/>
      <c r="M185" s="15"/>
      <c r="N185" s="14"/>
      <c r="O185" s="15"/>
      <c r="P185" s="14"/>
      <c r="Q185" s="15"/>
      <c r="R185" s="14"/>
      <c r="S185" s="15"/>
      <c r="T185" s="14"/>
      <c r="U185" s="15"/>
      <c r="V185" s="8"/>
      <c r="W185" s="8"/>
      <c r="X185" s="8"/>
      <c r="Y185" s="8"/>
      <c r="Z185" s="8"/>
      <c r="AA185" s="8"/>
      <c r="AB185" s="8"/>
      <c r="AC185" s="8"/>
    </row>
    <row r="186" spans="1:29" s="3" customFormat="1" ht="15.75">
      <c r="A186" s="8" t="s">
        <v>18</v>
      </c>
      <c r="B186" s="14">
        <v>0</v>
      </c>
      <c r="C186" s="16" t="s">
        <v>69</v>
      </c>
      <c r="D186" s="14">
        <v>0</v>
      </c>
      <c r="E186" s="16" t="s">
        <v>69</v>
      </c>
      <c r="F186" s="14">
        <v>0</v>
      </c>
      <c r="G186" s="17" t="s">
        <v>69</v>
      </c>
      <c r="H186" s="14">
        <v>0</v>
      </c>
      <c r="I186" s="17" t="s">
        <v>69</v>
      </c>
      <c r="J186" s="14">
        <v>0</v>
      </c>
      <c r="K186" s="17" t="s">
        <v>69</v>
      </c>
      <c r="L186" s="14">
        <v>0</v>
      </c>
      <c r="M186" s="17" t="s">
        <v>69</v>
      </c>
      <c r="N186" s="14">
        <v>0</v>
      </c>
      <c r="O186" s="17" t="s">
        <v>69</v>
      </c>
      <c r="P186" s="14">
        <v>0</v>
      </c>
      <c r="Q186" s="17" t="s">
        <v>69</v>
      </c>
      <c r="R186" s="14">
        <v>0</v>
      </c>
      <c r="S186" s="17" t="s">
        <v>69</v>
      </c>
      <c r="T186" s="14">
        <v>0</v>
      </c>
      <c r="U186" s="17" t="s">
        <v>69</v>
      </c>
      <c r="V186" s="36">
        <f>SUM(X186*Y186/100)</f>
        <v>0</v>
      </c>
      <c r="W186" s="24"/>
      <c r="X186" s="36">
        <f>SUM(R186*W186/100)</f>
        <v>0</v>
      </c>
      <c r="Y186" s="24"/>
      <c r="Z186" s="36">
        <f>SUM(AB186*AC186/100)</f>
        <v>0</v>
      </c>
      <c r="AA186" s="24"/>
      <c r="AB186" s="36">
        <f>SUM(V186*AA186/100)</f>
        <v>0</v>
      </c>
      <c r="AC186" s="24"/>
    </row>
    <row r="187" spans="1:29" s="3" customFormat="1" ht="15.75">
      <c r="A187" s="8" t="s">
        <v>19</v>
      </c>
      <c r="B187" s="14">
        <v>0</v>
      </c>
      <c r="C187" s="16" t="s">
        <v>69</v>
      </c>
      <c r="D187" s="14">
        <v>0</v>
      </c>
      <c r="E187" s="16" t="s">
        <v>69</v>
      </c>
      <c r="F187" s="14">
        <v>0</v>
      </c>
      <c r="G187" s="17" t="s">
        <v>69</v>
      </c>
      <c r="H187" s="14">
        <v>0</v>
      </c>
      <c r="I187" s="17" t="s">
        <v>69</v>
      </c>
      <c r="J187" s="14">
        <v>0</v>
      </c>
      <c r="K187" s="17" t="s">
        <v>69</v>
      </c>
      <c r="L187" s="14">
        <v>0</v>
      </c>
      <c r="M187" s="17" t="s">
        <v>69</v>
      </c>
      <c r="N187" s="14">
        <v>0</v>
      </c>
      <c r="O187" s="17" t="s">
        <v>69</v>
      </c>
      <c r="P187" s="14">
        <v>0</v>
      </c>
      <c r="Q187" s="17" t="s">
        <v>69</v>
      </c>
      <c r="R187" s="14">
        <v>0</v>
      </c>
      <c r="S187" s="17" t="s">
        <v>69</v>
      </c>
      <c r="T187" s="14">
        <v>0</v>
      </c>
      <c r="U187" s="17" t="s">
        <v>69</v>
      </c>
      <c r="V187" s="28">
        <f>SUM(V189:V189)</f>
        <v>0</v>
      </c>
      <c r="W187" s="28" t="e">
        <f>SUM(X187/R187*100)</f>
        <v>#DIV/0!</v>
      </c>
      <c r="X187" s="28">
        <f>SUM(X189:X189)</f>
        <v>0</v>
      </c>
      <c r="Y187" s="28" t="e">
        <f>SUM(V187/X187*100)</f>
        <v>#DIV/0!</v>
      </c>
      <c r="Z187" s="28">
        <f>SUM(Z189:Z189)</f>
        <v>0</v>
      </c>
      <c r="AA187" s="28" t="e">
        <f>SUM(AB187/V187*100)</f>
        <v>#DIV/0!</v>
      </c>
      <c r="AB187" s="28">
        <f>SUM(AB189:AB189)</f>
        <v>0</v>
      </c>
      <c r="AC187" s="28" t="e">
        <f>SUM(Z187/AB187*100)</f>
        <v>#DIV/0!</v>
      </c>
    </row>
    <row r="188" spans="1:29" s="3" customFormat="1" ht="15.75">
      <c r="A188" s="8" t="s">
        <v>24</v>
      </c>
      <c r="B188" s="14"/>
      <c r="C188" s="14"/>
      <c r="D188" s="14"/>
      <c r="E188" s="14"/>
      <c r="F188" s="14"/>
      <c r="G188" s="15"/>
      <c r="H188" s="14"/>
      <c r="I188" s="15"/>
      <c r="J188" s="14"/>
      <c r="K188" s="15"/>
      <c r="L188" s="14"/>
      <c r="M188" s="15"/>
      <c r="N188" s="14"/>
      <c r="O188" s="15"/>
      <c r="P188" s="14"/>
      <c r="Q188" s="15"/>
      <c r="R188" s="14"/>
      <c r="S188" s="17"/>
      <c r="T188" s="14"/>
      <c r="U188" s="15"/>
      <c r="V188" s="28"/>
      <c r="W188" s="28"/>
      <c r="X188" s="28"/>
      <c r="Y188" s="28"/>
      <c r="Z188" s="28"/>
      <c r="AA188" s="28"/>
      <c r="AB188" s="28"/>
      <c r="AC188" s="28"/>
    </row>
    <row r="189" spans="1:29" s="3" customFormat="1" ht="15.75">
      <c r="A189" s="10"/>
      <c r="B189" s="14"/>
      <c r="C189" s="14"/>
      <c r="D189" s="14"/>
      <c r="E189" s="14"/>
      <c r="F189" s="14"/>
      <c r="G189" s="15"/>
      <c r="H189" s="14"/>
      <c r="I189" s="15"/>
      <c r="J189" s="14"/>
      <c r="K189" s="15"/>
      <c r="L189" s="14"/>
      <c r="M189" s="15"/>
      <c r="N189" s="14"/>
      <c r="O189" s="15"/>
      <c r="P189" s="14"/>
      <c r="Q189" s="15"/>
      <c r="R189" s="14"/>
      <c r="S189" s="15"/>
      <c r="T189" s="14"/>
      <c r="U189" s="15"/>
      <c r="V189" s="37"/>
      <c r="W189" s="37"/>
      <c r="X189" s="37"/>
      <c r="Y189" s="37"/>
      <c r="Z189" s="37"/>
      <c r="AA189" s="37"/>
      <c r="AB189" s="37"/>
      <c r="AC189" s="37"/>
    </row>
    <row r="190" spans="1:29" s="3" customFormat="1" ht="19.5" customHeight="1">
      <c r="A190" s="8" t="s">
        <v>53</v>
      </c>
      <c r="B190" s="14">
        <v>1411159.3</v>
      </c>
      <c r="C190" s="16" t="s">
        <v>69</v>
      </c>
      <c r="D190" s="14">
        <v>1544502.9000000001</v>
      </c>
      <c r="E190" s="16" t="s">
        <v>69</v>
      </c>
      <c r="F190" s="14">
        <v>1589174.5</v>
      </c>
      <c r="G190" s="15">
        <v>104.89999999999999</v>
      </c>
      <c r="H190" s="14">
        <v>1620183.5421000002</v>
      </c>
      <c r="I190" s="15">
        <v>98.08607844147042</v>
      </c>
      <c r="J190" s="14">
        <v>1732098.497832</v>
      </c>
      <c r="K190" s="15">
        <v>104.4</v>
      </c>
      <c r="L190" s="14">
        <v>1659098.1780000001</v>
      </c>
      <c r="M190" s="15">
        <v>104.4</v>
      </c>
      <c r="N190" s="14">
        <v>1869836.7024780987</v>
      </c>
      <c r="O190" s="15">
        <v>103.90000000000002</v>
      </c>
      <c r="P190" s="14">
        <v>1799650.3392474481</v>
      </c>
      <c r="Q190" s="15">
        <v>103.90000000000002</v>
      </c>
      <c r="R190" s="14">
        <v>2018527.9868958599</v>
      </c>
      <c r="S190" s="15">
        <v>103.90000000000002</v>
      </c>
      <c r="T190" s="14">
        <v>1942760.3338747448</v>
      </c>
      <c r="U190" s="15">
        <v>103.89999999999999</v>
      </c>
      <c r="V190" s="26">
        <f>SUM(V192+V193)</f>
        <v>0</v>
      </c>
      <c r="W190" s="26">
        <f>SUM(X190/R190*100)</f>
        <v>0</v>
      </c>
      <c r="X190" s="26">
        <f>SUM(X192+X193)</f>
        <v>0</v>
      </c>
      <c r="Y190" s="26" t="e">
        <f>SUM(V190/X190*100)</f>
        <v>#DIV/0!</v>
      </c>
      <c r="Z190" s="26">
        <f>SUM(Z192+Z193)</f>
        <v>0</v>
      </c>
      <c r="AA190" s="26" t="e">
        <f>SUM(AB190/V190*100)</f>
        <v>#DIV/0!</v>
      </c>
      <c r="AB190" s="26">
        <f>SUM(AB192+AB193)</f>
        <v>0</v>
      </c>
      <c r="AC190" s="26" t="e">
        <f>SUM(Z190/AB190*100)</f>
        <v>#DIV/0!</v>
      </c>
    </row>
    <row r="191" spans="1:29" s="3" customFormat="1" ht="15.75">
      <c r="A191" s="8" t="s">
        <v>17</v>
      </c>
      <c r="B191" s="14"/>
      <c r="C191" s="14"/>
      <c r="D191" s="14"/>
      <c r="E191" s="14"/>
      <c r="F191" s="14"/>
      <c r="G191" s="15"/>
      <c r="H191" s="14"/>
      <c r="I191" s="15"/>
      <c r="J191" s="14"/>
      <c r="K191" s="15"/>
      <c r="L191" s="14"/>
      <c r="M191" s="15"/>
      <c r="N191" s="14"/>
      <c r="O191" s="15"/>
      <c r="P191" s="14"/>
      <c r="Q191" s="15"/>
      <c r="R191" s="14"/>
      <c r="S191" s="15"/>
      <c r="T191" s="14"/>
      <c r="U191" s="15"/>
      <c r="V191" s="8"/>
      <c r="W191" s="8"/>
      <c r="X191" s="8"/>
      <c r="Y191" s="8"/>
      <c r="Z191" s="8"/>
      <c r="AA191" s="8"/>
      <c r="AB191" s="8"/>
      <c r="AC191" s="8"/>
    </row>
    <row r="192" spans="1:29" s="3" customFormat="1" ht="15.75">
      <c r="A192" s="8" t="s">
        <v>18</v>
      </c>
      <c r="B192" s="14">
        <v>0</v>
      </c>
      <c r="C192" s="16" t="s">
        <v>69</v>
      </c>
      <c r="D192" s="14">
        <v>0</v>
      </c>
      <c r="E192" s="16" t="s">
        <v>69</v>
      </c>
      <c r="F192" s="14">
        <v>0</v>
      </c>
      <c r="G192" s="15"/>
      <c r="H192" s="14">
        <v>0</v>
      </c>
      <c r="I192" s="15"/>
      <c r="J192" s="14">
        <v>0</v>
      </c>
      <c r="K192" s="15"/>
      <c r="L192" s="14">
        <v>0</v>
      </c>
      <c r="M192" s="15"/>
      <c r="N192" s="14">
        <v>0</v>
      </c>
      <c r="O192" s="15"/>
      <c r="P192" s="14">
        <v>0</v>
      </c>
      <c r="Q192" s="15"/>
      <c r="R192" s="14">
        <v>0</v>
      </c>
      <c r="S192" s="15"/>
      <c r="T192" s="14">
        <v>0</v>
      </c>
      <c r="U192" s="15"/>
      <c r="V192" s="36">
        <f>SUM(X192*Y192/100)</f>
        <v>0</v>
      </c>
      <c r="W192" s="24"/>
      <c r="X192" s="36">
        <f>SUM(R192*W192/100)</f>
        <v>0</v>
      </c>
      <c r="Y192" s="24"/>
      <c r="Z192" s="36">
        <f>SUM(AB192*AC192/100)</f>
        <v>0</v>
      </c>
      <c r="AA192" s="24"/>
      <c r="AB192" s="36">
        <f>SUM(V192*AA192/100)</f>
        <v>0</v>
      </c>
      <c r="AC192" s="24"/>
    </row>
    <row r="193" spans="1:29" s="3" customFormat="1" ht="15.75">
      <c r="A193" s="8" t="s">
        <v>19</v>
      </c>
      <c r="B193" s="14">
        <v>1411159.3</v>
      </c>
      <c r="C193" s="16" t="s">
        <v>69</v>
      </c>
      <c r="D193" s="14">
        <v>1544502.9000000001</v>
      </c>
      <c r="E193" s="16" t="s">
        <v>69</v>
      </c>
      <c r="F193" s="14">
        <v>1589174.5</v>
      </c>
      <c r="G193" s="15">
        <v>104.89999999999999</v>
      </c>
      <c r="H193" s="14">
        <v>1620183.5421000002</v>
      </c>
      <c r="I193" s="15">
        <v>98.08607844147042</v>
      </c>
      <c r="J193" s="14">
        <v>1732098.497832</v>
      </c>
      <c r="K193" s="15">
        <v>104.4</v>
      </c>
      <c r="L193" s="14">
        <v>1659098.1780000001</v>
      </c>
      <c r="M193" s="15">
        <v>104.4</v>
      </c>
      <c r="N193" s="14">
        <v>1869836.7024780987</v>
      </c>
      <c r="O193" s="15">
        <v>103.90000000000002</v>
      </c>
      <c r="P193" s="14">
        <v>1799650.3392474481</v>
      </c>
      <c r="Q193" s="15">
        <v>103.90000000000002</v>
      </c>
      <c r="R193" s="14">
        <v>2018527.9868958599</v>
      </c>
      <c r="S193" s="15">
        <v>103.90000000000002</v>
      </c>
      <c r="T193" s="14">
        <v>1942760.3338747448</v>
      </c>
      <c r="U193" s="15">
        <v>103.89999999999999</v>
      </c>
      <c r="V193" s="31">
        <f>SUM(V195:V199)</f>
        <v>0</v>
      </c>
      <c r="W193" s="31">
        <f>SUM(X193/R193*100)</f>
        <v>0</v>
      </c>
      <c r="X193" s="31">
        <f>SUM(X195:X199)</f>
        <v>0</v>
      </c>
      <c r="Y193" s="31" t="e">
        <f>SUM(V193/X193*100)</f>
        <v>#DIV/0!</v>
      </c>
      <c r="Z193" s="31">
        <f>SUM(Z195:Z199)</f>
        <v>0</v>
      </c>
      <c r="AA193" s="31" t="e">
        <f>SUM(AB193/V193*100)</f>
        <v>#DIV/0!</v>
      </c>
      <c r="AB193" s="31">
        <f>SUM(AB195:AB199)</f>
        <v>0</v>
      </c>
      <c r="AC193" s="31" t="e">
        <f>SUM(Z193/AB193*100)</f>
        <v>#DIV/0!</v>
      </c>
    </row>
    <row r="194" spans="1:29" s="3" customFormat="1" ht="15.75">
      <c r="A194" s="8" t="s">
        <v>24</v>
      </c>
      <c r="B194" s="14"/>
      <c r="C194" s="14"/>
      <c r="D194" s="14"/>
      <c r="E194" s="14"/>
      <c r="F194" s="14"/>
      <c r="G194" s="15"/>
      <c r="H194" s="14"/>
      <c r="I194" s="15"/>
      <c r="J194" s="14"/>
      <c r="K194" s="15"/>
      <c r="L194" s="14"/>
      <c r="M194" s="15"/>
      <c r="N194" s="14"/>
      <c r="O194" s="15"/>
      <c r="P194" s="14"/>
      <c r="Q194" s="15"/>
      <c r="R194" s="14"/>
      <c r="S194" s="15"/>
      <c r="T194" s="14"/>
      <c r="U194" s="15"/>
      <c r="V194" s="24"/>
      <c r="W194" s="24"/>
      <c r="X194" s="24"/>
      <c r="Y194" s="24"/>
      <c r="Z194" s="24"/>
      <c r="AA194" s="24"/>
      <c r="AB194" s="24"/>
      <c r="AC194" s="24"/>
    </row>
    <row r="195" spans="1:29" s="3" customFormat="1" ht="15.75">
      <c r="A195" s="10" t="s">
        <v>54</v>
      </c>
      <c r="B195" s="14">
        <v>414819</v>
      </c>
      <c r="C195" s="16" t="s">
        <v>69</v>
      </c>
      <c r="D195" s="14">
        <v>511290</v>
      </c>
      <c r="E195" s="16" t="s">
        <v>69</v>
      </c>
      <c r="F195" s="14">
        <v>494536</v>
      </c>
      <c r="G195" s="15">
        <v>104.9</v>
      </c>
      <c r="H195" s="14">
        <v>536343.21</v>
      </c>
      <c r="I195" s="15">
        <v>104.9</v>
      </c>
      <c r="J195" s="14">
        <v>539012.5896960001</v>
      </c>
      <c r="K195" s="15">
        <v>104.4</v>
      </c>
      <c r="L195" s="14">
        <v>516295.58400000003</v>
      </c>
      <c r="M195" s="15">
        <v>104.4</v>
      </c>
      <c r="N195" s="14">
        <v>581875.4098412157</v>
      </c>
      <c r="O195" s="15">
        <v>103.9</v>
      </c>
      <c r="P195" s="14">
        <v>560034.08069414413</v>
      </c>
      <c r="Q195" s="15">
        <v>103.9</v>
      </c>
      <c r="R195" s="14">
        <v>628146.72430719901</v>
      </c>
      <c r="S195" s="15">
        <v>103.9</v>
      </c>
      <c r="T195" s="14">
        <v>604568.55082502309</v>
      </c>
      <c r="U195" s="15">
        <v>103.9</v>
      </c>
      <c r="V195" s="35">
        <f t="shared" ref="V195:V198" si="16">SUM(X195*Y195/100)</f>
        <v>0</v>
      </c>
      <c r="W195" s="35"/>
      <c r="X195" s="35">
        <f t="shared" ref="X195:X198" si="17">SUM(R195*W195/100)</f>
        <v>0</v>
      </c>
      <c r="Y195" s="35"/>
      <c r="Z195" s="35">
        <f t="shared" ref="Z195:Z198" si="18">SUM(AB195*AC195/100)</f>
        <v>0</v>
      </c>
      <c r="AA195" s="35"/>
      <c r="AB195" s="35">
        <f t="shared" ref="AB195:AB198" si="19">SUM(V195*AA195/100)</f>
        <v>0</v>
      </c>
      <c r="AC195" s="35"/>
    </row>
    <row r="196" spans="1:29" s="3" customFormat="1" ht="15.75">
      <c r="A196" s="10" t="s">
        <v>55</v>
      </c>
      <c r="B196" s="14">
        <v>429478</v>
      </c>
      <c r="C196" s="16" t="s">
        <v>69</v>
      </c>
      <c r="D196" s="14">
        <v>456821</v>
      </c>
      <c r="E196" s="16" t="s">
        <v>69</v>
      </c>
      <c r="F196" s="14">
        <v>500000</v>
      </c>
      <c r="G196" s="15">
        <v>104.9</v>
      </c>
      <c r="H196" s="14">
        <v>479205.22900000005</v>
      </c>
      <c r="I196" s="15">
        <v>104.9</v>
      </c>
      <c r="J196" s="14">
        <v>544968</v>
      </c>
      <c r="K196" s="15">
        <v>104.4</v>
      </c>
      <c r="L196" s="14">
        <v>522000</v>
      </c>
      <c r="M196" s="15">
        <v>104.4</v>
      </c>
      <c r="N196" s="14">
        <v>588304.40032800008</v>
      </c>
      <c r="O196" s="15">
        <v>103.9</v>
      </c>
      <c r="P196" s="14">
        <v>566221.75199999998</v>
      </c>
      <c r="Q196" s="15">
        <v>103.9</v>
      </c>
      <c r="R196" s="14">
        <v>635086.954546483</v>
      </c>
      <c r="S196" s="15">
        <v>103.9</v>
      </c>
      <c r="T196" s="14">
        <v>611248.2719407921</v>
      </c>
      <c r="U196" s="15">
        <v>103.9</v>
      </c>
      <c r="V196" s="35">
        <f t="shared" si="16"/>
        <v>0</v>
      </c>
      <c r="W196" s="35"/>
      <c r="X196" s="35">
        <f t="shared" si="17"/>
        <v>0</v>
      </c>
      <c r="Y196" s="35"/>
      <c r="Z196" s="35">
        <f t="shared" si="18"/>
        <v>0</v>
      </c>
      <c r="AA196" s="35"/>
      <c r="AB196" s="35">
        <f t="shared" si="19"/>
        <v>0</v>
      </c>
      <c r="AC196" s="35"/>
    </row>
    <row r="197" spans="1:29" s="3" customFormat="1" ht="15.75">
      <c r="A197" s="10" t="s">
        <v>56</v>
      </c>
      <c r="B197" s="14">
        <v>562766.19999999995</v>
      </c>
      <c r="C197" s="16" t="s">
        <v>69</v>
      </c>
      <c r="D197" s="14">
        <v>572266.30000000005</v>
      </c>
      <c r="E197" s="16" t="s">
        <v>69</v>
      </c>
      <c r="F197" s="14">
        <v>590341.69999999995</v>
      </c>
      <c r="G197" s="15">
        <v>104.9</v>
      </c>
      <c r="H197" s="14">
        <v>600307.34870000009</v>
      </c>
      <c r="I197" s="15">
        <v>104.9</v>
      </c>
      <c r="J197" s="14">
        <v>643434.67113120004</v>
      </c>
      <c r="K197" s="15">
        <v>104.4</v>
      </c>
      <c r="L197" s="14">
        <v>616316.73479999998</v>
      </c>
      <c r="M197" s="15">
        <v>104.4</v>
      </c>
      <c r="N197" s="14">
        <v>694601.23961422429</v>
      </c>
      <c r="O197" s="15">
        <v>103.9</v>
      </c>
      <c r="P197" s="14">
        <v>668528.6233053169</v>
      </c>
      <c r="Q197" s="15">
        <v>103.9</v>
      </c>
      <c r="R197" s="14">
        <v>749836.62478958722</v>
      </c>
      <c r="S197" s="15">
        <v>103.9</v>
      </c>
      <c r="T197" s="14">
        <v>721690.68795917917</v>
      </c>
      <c r="U197" s="15">
        <v>103.9</v>
      </c>
      <c r="V197" s="35">
        <f t="shared" si="16"/>
        <v>0</v>
      </c>
      <c r="W197" s="35"/>
      <c r="X197" s="35">
        <f t="shared" si="17"/>
        <v>0</v>
      </c>
      <c r="Y197" s="35"/>
      <c r="Z197" s="35">
        <f t="shared" si="18"/>
        <v>0</v>
      </c>
      <c r="AA197" s="35"/>
      <c r="AB197" s="35">
        <f t="shared" si="19"/>
        <v>0</v>
      </c>
      <c r="AC197" s="35"/>
    </row>
    <row r="198" spans="1:29" s="3" customFormat="1" ht="15.75">
      <c r="A198" s="10" t="s">
        <v>57</v>
      </c>
      <c r="B198" s="14">
        <v>4096.1000000000004</v>
      </c>
      <c r="C198" s="16" t="s">
        <v>69</v>
      </c>
      <c r="D198" s="14">
        <v>4125.6000000000004</v>
      </c>
      <c r="E198" s="16" t="s">
        <v>69</v>
      </c>
      <c r="F198" s="14">
        <v>4296.8</v>
      </c>
      <c r="G198" s="15">
        <v>104.9</v>
      </c>
      <c r="H198" s="14">
        <v>4327.7544000000007</v>
      </c>
      <c r="I198" s="15">
        <v>104.9</v>
      </c>
      <c r="J198" s="14">
        <v>4683.2370048000012</v>
      </c>
      <c r="K198" s="15">
        <v>104.4</v>
      </c>
      <c r="L198" s="14">
        <v>4485.8592000000008</v>
      </c>
      <c r="M198" s="15">
        <v>104.4</v>
      </c>
      <c r="N198" s="14">
        <v>5055.6526946587028</v>
      </c>
      <c r="O198" s="15">
        <v>103.9</v>
      </c>
      <c r="P198" s="14">
        <v>4865.8832479872017</v>
      </c>
      <c r="Q198" s="15">
        <v>103.9</v>
      </c>
      <c r="R198" s="14">
        <v>5457.6832525906575</v>
      </c>
      <c r="S198" s="15">
        <v>103.9</v>
      </c>
      <c r="T198" s="14">
        <v>5252.8231497503921</v>
      </c>
      <c r="U198" s="15">
        <v>103.9</v>
      </c>
      <c r="V198" s="35">
        <f t="shared" si="16"/>
        <v>0</v>
      </c>
      <c r="W198" s="35"/>
      <c r="X198" s="35">
        <f t="shared" si="17"/>
        <v>0</v>
      </c>
      <c r="Y198" s="35"/>
      <c r="Z198" s="35">
        <f t="shared" si="18"/>
        <v>0</v>
      </c>
      <c r="AA198" s="35"/>
      <c r="AB198" s="35">
        <f t="shared" si="19"/>
        <v>0</v>
      </c>
      <c r="AC198" s="35"/>
    </row>
    <row r="199" spans="1:29" s="3" customFormat="1" ht="15.75">
      <c r="A199" s="10"/>
      <c r="B199" s="14"/>
      <c r="C199" s="14"/>
      <c r="D199" s="14"/>
      <c r="E199" s="14"/>
      <c r="F199" s="14"/>
      <c r="G199" s="15"/>
      <c r="H199" s="14"/>
      <c r="I199" s="15"/>
      <c r="J199" s="14"/>
      <c r="K199" s="15"/>
      <c r="L199" s="14"/>
      <c r="M199" s="15"/>
      <c r="N199" s="14"/>
      <c r="O199" s="15"/>
      <c r="P199" s="14"/>
      <c r="Q199" s="15"/>
      <c r="R199" s="14"/>
      <c r="S199" s="15"/>
      <c r="T199" s="14"/>
      <c r="U199" s="15"/>
      <c r="V199" s="35"/>
      <c r="W199" s="35"/>
      <c r="X199" s="35"/>
      <c r="Y199" s="35"/>
      <c r="Z199" s="35"/>
      <c r="AA199" s="35"/>
      <c r="AB199" s="35"/>
      <c r="AC199" s="35"/>
    </row>
    <row r="200" spans="1:29" s="3" customFormat="1" ht="21" customHeight="1">
      <c r="A200" s="8" t="s">
        <v>58</v>
      </c>
      <c r="B200" s="14">
        <v>875795</v>
      </c>
      <c r="C200" s="16" t="s">
        <v>69</v>
      </c>
      <c r="D200" s="14">
        <v>534383.19999999995</v>
      </c>
      <c r="E200" s="16" t="s">
        <v>69</v>
      </c>
      <c r="F200" s="14">
        <v>556588.11576800002</v>
      </c>
      <c r="G200" s="15">
        <v>104.2</v>
      </c>
      <c r="H200" s="14">
        <v>556827.29440000001</v>
      </c>
      <c r="I200" s="15">
        <v>99.957046173130266</v>
      </c>
      <c r="J200" s="14">
        <v>600848.55932198733</v>
      </c>
      <c r="K200" s="15">
        <v>103.90000000000002</v>
      </c>
      <c r="L200" s="14">
        <v>578295.05228295212</v>
      </c>
      <c r="M200" s="15">
        <v>103.90000000000002</v>
      </c>
      <c r="N200" s="14">
        <v>659914.37609757588</v>
      </c>
      <c r="O200" s="15">
        <v>104.80000000000001</v>
      </c>
      <c r="P200" s="14">
        <v>629689.29016944277</v>
      </c>
      <c r="Q200" s="15">
        <v>104.79999999999998</v>
      </c>
      <c r="R200" s="14">
        <v>720642.9965579554</v>
      </c>
      <c r="S200" s="15">
        <v>104.5</v>
      </c>
      <c r="T200" s="14">
        <v>689610.5230219668</v>
      </c>
      <c r="U200" s="15">
        <v>104.50000000000001</v>
      </c>
      <c r="V200" s="26">
        <f>SUM(V202+V203)</f>
        <v>0</v>
      </c>
      <c r="W200" s="26">
        <f>SUM(X200/R200*100)</f>
        <v>0</v>
      </c>
      <c r="X200" s="26">
        <f>SUM(X202+X203)</f>
        <v>0</v>
      </c>
      <c r="Y200" s="26" t="e">
        <f>SUM(V200/X200*100)</f>
        <v>#DIV/0!</v>
      </c>
      <c r="Z200" s="26">
        <f>SUM(Z202+Z203)</f>
        <v>0</v>
      </c>
      <c r="AA200" s="26" t="e">
        <f>SUM(AB200/V200*100)</f>
        <v>#DIV/0!</v>
      </c>
      <c r="AB200" s="26">
        <f>SUM(AB202+AB203)</f>
        <v>0</v>
      </c>
      <c r="AC200" s="26" t="e">
        <f>SUM(Z200/AB200*100)</f>
        <v>#DIV/0!</v>
      </c>
    </row>
    <row r="201" spans="1:29" s="3" customFormat="1" ht="15.75">
      <c r="A201" s="8" t="s">
        <v>17</v>
      </c>
      <c r="B201" s="14"/>
      <c r="C201" s="14"/>
      <c r="D201" s="14"/>
      <c r="E201" s="14"/>
      <c r="F201" s="14"/>
      <c r="G201" s="15"/>
      <c r="H201" s="14"/>
      <c r="I201" s="15"/>
      <c r="J201" s="14"/>
      <c r="K201" s="15"/>
      <c r="L201" s="14"/>
      <c r="M201" s="15"/>
      <c r="N201" s="14"/>
      <c r="O201" s="15"/>
      <c r="P201" s="14"/>
      <c r="Q201" s="15"/>
      <c r="R201" s="14"/>
      <c r="S201" s="15"/>
      <c r="T201" s="14"/>
      <c r="U201" s="15"/>
      <c r="V201" s="8"/>
      <c r="W201" s="8"/>
      <c r="X201" s="8"/>
      <c r="Y201" s="8"/>
      <c r="Z201" s="8"/>
      <c r="AA201" s="8"/>
      <c r="AB201" s="8"/>
      <c r="AC201" s="8"/>
    </row>
    <row r="202" spans="1:29" s="3" customFormat="1" ht="15.75">
      <c r="A202" s="8" t="s">
        <v>18</v>
      </c>
      <c r="B202" s="14">
        <v>0</v>
      </c>
      <c r="C202" s="16" t="s">
        <v>69</v>
      </c>
      <c r="D202" s="14">
        <v>0</v>
      </c>
      <c r="E202" s="16" t="s">
        <v>69</v>
      </c>
      <c r="F202" s="14">
        <v>0</v>
      </c>
      <c r="G202" s="15"/>
      <c r="H202" s="14">
        <v>0</v>
      </c>
      <c r="I202" s="15"/>
      <c r="J202" s="14">
        <v>0</v>
      </c>
      <c r="K202" s="15"/>
      <c r="L202" s="14">
        <v>0</v>
      </c>
      <c r="M202" s="15"/>
      <c r="N202" s="14">
        <v>0</v>
      </c>
      <c r="O202" s="15"/>
      <c r="P202" s="14">
        <v>0</v>
      </c>
      <c r="Q202" s="15"/>
      <c r="R202" s="14">
        <v>0</v>
      </c>
      <c r="S202" s="15"/>
      <c r="T202" s="14">
        <v>0</v>
      </c>
      <c r="U202" s="15"/>
      <c r="V202" s="36">
        <f>SUM(X202*Y202/100)</f>
        <v>0</v>
      </c>
      <c r="W202" s="24"/>
      <c r="X202" s="36">
        <f>SUM(R202*W202/100)</f>
        <v>0</v>
      </c>
      <c r="Y202" s="24"/>
      <c r="Z202" s="36">
        <f>SUM(AB202*AC202/100)</f>
        <v>0</v>
      </c>
      <c r="AA202" s="24"/>
      <c r="AB202" s="36">
        <f>SUM(V202*AA202/100)</f>
        <v>0</v>
      </c>
      <c r="AC202" s="24"/>
    </row>
    <row r="203" spans="1:29" s="3" customFormat="1" ht="15.75">
      <c r="A203" s="8" t="s">
        <v>19</v>
      </c>
      <c r="B203" s="14">
        <v>875795</v>
      </c>
      <c r="C203" s="16" t="s">
        <v>69</v>
      </c>
      <c r="D203" s="14">
        <v>534383.19999999995</v>
      </c>
      <c r="E203" s="16" t="s">
        <v>69</v>
      </c>
      <c r="F203" s="14">
        <v>556588.11576800002</v>
      </c>
      <c r="G203" s="15">
        <v>104.2</v>
      </c>
      <c r="H203" s="14">
        <v>556827.29440000001</v>
      </c>
      <c r="I203" s="15">
        <v>99.957046173130266</v>
      </c>
      <c r="J203" s="14">
        <v>600848.55932198733</v>
      </c>
      <c r="K203" s="15">
        <v>103.90000000000002</v>
      </c>
      <c r="L203" s="14">
        <v>578295.05228295212</v>
      </c>
      <c r="M203" s="15">
        <v>103.90000000000002</v>
      </c>
      <c r="N203" s="14">
        <v>659914.37609757588</v>
      </c>
      <c r="O203" s="15">
        <v>104.80000000000001</v>
      </c>
      <c r="P203" s="14">
        <v>629689.29016944277</v>
      </c>
      <c r="Q203" s="15">
        <v>104.79999999999998</v>
      </c>
      <c r="R203" s="14">
        <v>720642.9965579554</v>
      </c>
      <c r="S203" s="15">
        <v>104.5</v>
      </c>
      <c r="T203" s="14">
        <v>689610.5230219668</v>
      </c>
      <c r="U203" s="15">
        <v>104.50000000000001</v>
      </c>
      <c r="V203" s="31">
        <f>SUM(V205:V207)</f>
        <v>0</v>
      </c>
      <c r="W203" s="31">
        <f>SUM(X203/R203*100)</f>
        <v>0</v>
      </c>
      <c r="X203" s="31">
        <f>SUM(X205:X207)</f>
        <v>0</v>
      </c>
      <c r="Y203" s="31" t="e">
        <f>SUM(V203/X203*100)</f>
        <v>#DIV/0!</v>
      </c>
      <c r="Z203" s="31">
        <f>SUM(Z205:Z207)</f>
        <v>0</v>
      </c>
      <c r="AA203" s="31" t="e">
        <f>SUM(AB203/V203*100)</f>
        <v>#DIV/0!</v>
      </c>
      <c r="AB203" s="31">
        <f>SUM(AB205:AB207)</f>
        <v>0</v>
      </c>
      <c r="AC203" s="31" t="e">
        <f>SUM(Z203/AB203*100)</f>
        <v>#DIV/0!</v>
      </c>
    </row>
    <row r="204" spans="1:29" s="3" customFormat="1" ht="15.75">
      <c r="A204" s="8" t="s">
        <v>24</v>
      </c>
      <c r="B204" s="14"/>
      <c r="C204" s="14"/>
      <c r="D204" s="14"/>
      <c r="E204" s="14"/>
      <c r="F204" s="14"/>
      <c r="G204" s="15"/>
      <c r="H204" s="14"/>
      <c r="I204" s="15"/>
      <c r="J204" s="14"/>
      <c r="K204" s="15"/>
      <c r="L204" s="14"/>
      <c r="M204" s="15"/>
      <c r="N204" s="14"/>
      <c r="O204" s="15"/>
      <c r="P204" s="14"/>
      <c r="Q204" s="15"/>
      <c r="R204" s="14"/>
      <c r="S204" s="15"/>
      <c r="T204" s="14"/>
      <c r="U204" s="15"/>
      <c r="V204" s="34">
        <f t="shared" ref="V204:V206" si="20">SUM(X204*Y204/100)</f>
        <v>0</v>
      </c>
      <c r="W204" s="34"/>
      <c r="X204" s="34">
        <f t="shared" ref="X204:X206" si="21">SUM(R204*W204/100)</f>
        <v>0</v>
      </c>
      <c r="Y204" s="34"/>
      <c r="Z204" s="34">
        <f t="shared" ref="Z204:Z206" si="22">SUM(AB204*AC204/100)</f>
        <v>0</v>
      </c>
      <c r="AA204" s="34"/>
      <c r="AB204" s="34">
        <f t="shared" ref="AB204:AB206" si="23">SUM(V204*AA204/100)</f>
        <v>0</v>
      </c>
      <c r="AC204" s="34"/>
    </row>
    <row r="205" spans="1:29" s="3" customFormat="1" ht="15.75">
      <c r="A205" s="10" t="s">
        <v>59</v>
      </c>
      <c r="B205" s="14">
        <v>655683</v>
      </c>
      <c r="C205" s="16" t="s">
        <v>69</v>
      </c>
      <c r="D205" s="14">
        <v>348721.2</v>
      </c>
      <c r="E205" s="16" t="s">
        <v>69</v>
      </c>
      <c r="F205" s="14">
        <v>355003</v>
      </c>
      <c r="G205" s="15">
        <v>104.2</v>
      </c>
      <c r="H205" s="14">
        <v>363367.49040000001</v>
      </c>
      <c r="I205" s="15">
        <v>104.2</v>
      </c>
      <c r="J205" s="14">
        <v>383233.19356300007</v>
      </c>
      <c r="K205" s="15">
        <v>103.9</v>
      </c>
      <c r="L205" s="14">
        <v>368848.11700000003</v>
      </c>
      <c r="M205" s="15">
        <v>103.9</v>
      </c>
      <c r="N205" s="14">
        <v>420906.54942301719</v>
      </c>
      <c r="O205" s="15">
        <v>104.8</v>
      </c>
      <c r="P205" s="14">
        <v>401628.38685402408</v>
      </c>
      <c r="Q205" s="15">
        <v>104.8</v>
      </c>
      <c r="R205" s="14">
        <v>459640.47463367035</v>
      </c>
      <c r="S205" s="15">
        <v>104.5</v>
      </c>
      <c r="T205" s="14">
        <v>439847.34414705297</v>
      </c>
      <c r="U205" s="15">
        <v>104.5</v>
      </c>
      <c r="V205" s="35">
        <f t="shared" si="20"/>
        <v>0</v>
      </c>
      <c r="W205" s="35"/>
      <c r="X205" s="35">
        <f t="shared" si="21"/>
        <v>0</v>
      </c>
      <c r="Y205" s="35"/>
      <c r="Z205" s="35">
        <f t="shared" si="22"/>
        <v>0</v>
      </c>
      <c r="AA205" s="35"/>
      <c r="AB205" s="35">
        <f t="shared" si="23"/>
        <v>0</v>
      </c>
      <c r="AC205" s="35"/>
    </row>
    <row r="206" spans="1:29" s="3" customFormat="1" ht="15.75">
      <c r="A206" s="10" t="s">
        <v>60</v>
      </c>
      <c r="B206" s="14">
        <v>220112</v>
      </c>
      <c r="C206" s="16" t="s">
        <v>69</v>
      </c>
      <c r="D206" s="14">
        <v>185662</v>
      </c>
      <c r="E206" s="16" t="s">
        <v>69</v>
      </c>
      <c r="F206" s="14">
        <v>201585.11576800005</v>
      </c>
      <c r="G206" s="15">
        <v>104.2</v>
      </c>
      <c r="H206" s="14">
        <v>193459.80400000003</v>
      </c>
      <c r="I206" s="15">
        <v>104.2</v>
      </c>
      <c r="J206" s="14">
        <v>217615.36575898723</v>
      </c>
      <c r="K206" s="15">
        <v>103.9</v>
      </c>
      <c r="L206" s="14">
        <v>209446.93528295206</v>
      </c>
      <c r="M206" s="15">
        <v>103.9</v>
      </c>
      <c r="N206" s="14">
        <v>239007.82667455872</v>
      </c>
      <c r="O206" s="15">
        <v>104.8</v>
      </c>
      <c r="P206" s="14">
        <v>228060.90331541863</v>
      </c>
      <c r="Q206" s="15">
        <v>104.8</v>
      </c>
      <c r="R206" s="14">
        <v>261002.52192428499</v>
      </c>
      <c r="S206" s="15">
        <v>104.5</v>
      </c>
      <c r="T206" s="14">
        <v>249763.17887491387</v>
      </c>
      <c r="U206" s="15">
        <v>104.5</v>
      </c>
      <c r="V206" s="35">
        <f t="shared" si="20"/>
        <v>0</v>
      </c>
      <c r="W206" s="35"/>
      <c r="X206" s="35">
        <f t="shared" si="21"/>
        <v>0</v>
      </c>
      <c r="Y206" s="35"/>
      <c r="Z206" s="35">
        <f t="shared" si="22"/>
        <v>0</v>
      </c>
      <c r="AA206" s="35"/>
      <c r="AB206" s="35">
        <f t="shared" si="23"/>
        <v>0</v>
      </c>
      <c r="AC206" s="35"/>
    </row>
    <row r="207" spans="1:29" s="3" customFormat="1" ht="15.75">
      <c r="A207" s="10"/>
      <c r="B207" s="14"/>
      <c r="C207" s="14"/>
      <c r="D207" s="14"/>
      <c r="E207" s="14"/>
      <c r="F207" s="14"/>
      <c r="G207" s="15"/>
      <c r="H207" s="14"/>
      <c r="I207" s="15"/>
      <c r="J207" s="14"/>
      <c r="K207" s="15"/>
      <c r="L207" s="14"/>
      <c r="M207" s="15"/>
      <c r="N207" s="14"/>
      <c r="O207" s="15"/>
      <c r="P207" s="14"/>
      <c r="Q207" s="15"/>
      <c r="R207" s="14"/>
      <c r="S207" s="15"/>
      <c r="T207" s="14"/>
      <c r="U207" s="15"/>
      <c r="V207" s="35"/>
      <c r="W207" s="35"/>
      <c r="X207" s="35"/>
      <c r="Y207" s="35"/>
      <c r="Z207" s="35"/>
      <c r="AA207" s="35"/>
      <c r="AB207" s="35"/>
      <c r="AC207" s="35"/>
    </row>
    <row r="208" spans="1:29" s="3" customFormat="1" ht="56.25" customHeight="1">
      <c r="A208" s="8" t="s">
        <v>61</v>
      </c>
      <c r="B208" s="14">
        <v>971514</v>
      </c>
      <c r="C208" s="16" t="s">
        <v>69</v>
      </c>
      <c r="D208" s="14">
        <v>978566.89999999991</v>
      </c>
      <c r="E208" s="16" t="s">
        <v>69</v>
      </c>
      <c r="F208" s="14">
        <v>1018395.3</v>
      </c>
      <c r="G208" s="15">
        <v>102.90000000000003</v>
      </c>
      <c r="H208" s="14">
        <v>1006945.3401000001</v>
      </c>
      <c r="I208" s="15">
        <v>101.13709845450627</v>
      </c>
      <c r="J208" s="14">
        <v>1084615.4359872001</v>
      </c>
      <c r="K208" s="15">
        <v>103.2</v>
      </c>
      <c r="L208" s="14">
        <v>1050983.9496000002</v>
      </c>
      <c r="M208" s="15">
        <v>103.2</v>
      </c>
      <c r="N208" s="14">
        <v>1155141.4700968319</v>
      </c>
      <c r="O208" s="15">
        <v>103.2</v>
      </c>
      <c r="P208" s="14">
        <v>1119323.1299387906</v>
      </c>
      <c r="Q208" s="15">
        <v>103.2</v>
      </c>
      <c r="R208" s="14">
        <v>1239808.719289049</v>
      </c>
      <c r="S208" s="15">
        <v>103.60000000000001</v>
      </c>
      <c r="T208" s="14">
        <v>1196726.5630203178</v>
      </c>
      <c r="U208" s="15">
        <v>103.59999999999998</v>
      </c>
      <c r="V208" s="9">
        <f>SUM(V210+V211)</f>
        <v>0</v>
      </c>
      <c r="W208" s="9">
        <f>SUM(X208/R208*100)</f>
        <v>0</v>
      </c>
      <c r="X208" s="9">
        <f>SUM(X210+X211)</f>
        <v>0</v>
      </c>
      <c r="Y208" s="9" t="e">
        <f>SUM(V208/X208*100)</f>
        <v>#DIV/0!</v>
      </c>
      <c r="Z208" s="9">
        <f>SUM(Z210+Z211)</f>
        <v>0</v>
      </c>
      <c r="AA208" s="9" t="e">
        <f>SUM(AB208/V208*100)</f>
        <v>#DIV/0!</v>
      </c>
      <c r="AB208" s="9">
        <f>SUM(AB210+AB211)</f>
        <v>0</v>
      </c>
      <c r="AC208" s="9" t="e">
        <f>SUM(Z208/AB208*100)</f>
        <v>#DIV/0!</v>
      </c>
    </row>
    <row r="209" spans="1:29" s="3" customFormat="1" ht="15.75">
      <c r="A209" s="8" t="s">
        <v>17</v>
      </c>
      <c r="B209" s="14"/>
      <c r="C209" s="14"/>
      <c r="D209" s="14"/>
      <c r="E209" s="14"/>
      <c r="F209" s="14"/>
      <c r="G209" s="15"/>
      <c r="H209" s="14"/>
      <c r="I209" s="15"/>
      <c r="J209" s="14"/>
      <c r="K209" s="15"/>
      <c r="L209" s="14"/>
      <c r="M209" s="15"/>
      <c r="N209" s="14"/>
      <c r="O209" s="15"/>
      <c r="P209" s="14"/>
      <c r="Q209" s="15"/>
      <c r="R209" s="14"/>
      <c r="S209" s="15"/>
      <c r="T209" s="14"/>
      <c r="U209" s="15"/>
      <c r="V209" s="37"/>
      <c r="W209" s="37"/>
      <c r="X209" s="37"/>
      <c r="Y209" s="37"/>
      <c r="Z209" s="37"/>
      <c r="AA209" s="37"/>
      <c r="AB209" s="37"/>
      <c r="AC209" s="37"/>
    </row>
    <row r="210" spans="1:29" s="3" customFormat="1" ht="15.75">
      <c r="A210" s="8" t="s">
        <v>18</v>
      </c>
      <c r="B210" s="14">
        <v>0</v>
      </c>
      <c r="C210" s="16" t="s">
        <v>69</v>
      </c>
      <c r="D210" s="14">
        <v>0</v>
      </c>
      <c r="E210" s="16" t="s">
        <v>69</v>
      </c>
      <c r="F210" s="14">
        <v>0</v>
      </c>
      <c r="G210" s="17" t="s">
        <v>69</v>
      </c>
      <c r="H210" s="14">
        <v>0</v>
      </c>
      <c r="I210" s="17" t="s">
        <v>69</v>
      </c>
      <c r="J210" s="14">
        <v>0</v>
      </c>
      <c r="K210" s="17" t="s">
        <v>69</v>
      </c>
      <c r="L210" s="14">
        <v>0</v>
      </c>
      <c r="M210" s="17" t="s">
        <v>69</v>
      </c>
      <c r="N210" s="14">
        <v>0</v>
      </c>
      <c r="O210" s="17" t="s">
        <v>69</v>
      </c>
      <c r="P210" s="14">
        <v>0</v>
      </c>
      <c r="Q210" s="17" t="s">
        <v>69</v>
      </c>
      <c r="R210" s="14">
        <v>0</v>
      </c>
      <c r="S210" s="17" t="s">
        <v>69</v>
      </c>
      <c r="T210" s="14">
        <v>0</v>
      </c>
      <c r="U210" s="17" t="s">
        <v>69</v>
      </c>
      <c r="V210" s="27">
        <f>SUM(V216+V224)</f>
        <v>0</v>
      </c>
      <c r="W210" s="24" t="e">
        <f>SUM(X210/R210*100)</f>
        <v>#DIV/0!</v>
      </c>
      <c r="X210" s="27">
        <f>SUM(X216+X224)</f>
        <v>0</v>
      </c>
      <c r="Y210" s="24" t="e">
        <f>SUM(V210/X210*100)</f>
        <v>#DIV/0!</v>
      </c>
      <c r="Z210" s="27">
        <f>SUM(Z216+Z224)</f>
        <v>0</v>
      </c>
      <c r="AA210" s="24" t="e">
        <f>SUM(AB210/V210*100)</f>
        <v>#DIV/0!</v>
      </c>
      <c r="AB210" s="27">
        <f>SUM(AB216+AB224)</f>
        <v>0</v>
      </c>
      <c r="AC210" s="24" t="e">
        <f>SUM(Z210/AB210*100)</f>
        <v>#DIV/0!</v>
      </c>
    </row>
    <row r="211" spans="1:29" s="3" customFormat="1" ht="15.75">
      <c r="A211" s="8" t="s">
        <v>19</v>
      </c>
      <c r="B211" s="14">
        <v>971514</v>
      </c>
      <c r="C211" s="16" t="s">
        <v>69</v>
      </c>
      <c r="D211" s="14">
        <v>978566.89999999991</v>
      </c>
      <c r="E211" s="16" t="s">
        <v>69</v>
      </c>
      <c r="F211" s="14">
        <v>1018395.3</v>
      </c>
      <c r="G211" s="15">
        <v>102.90000000000003</v>
      </c>
      <c r="H211" s="14">
        <v>1006945.3401000001</v>
      </c>
      <c r="I211" s="15">
        <v>101.13709845450627</v>
      </c>
      <c r="J211" s="14">
        <v>1084615.4359872001</v>
      </c>
      <c r="K211" s="15">
        <v>103.2</v>
      </c>
      <c r="L211" s="14">
        <v>1050983.9496000002</v>
      </c>
      <c r="M211" s="15">
        <v>103.2</v>
      </c>
      <c r="N211" s="14">
        <v>1155141.4700968319</v>
      </c>
      <c r="O211" s="15">
        <v>103.2</v>
      </c>
      <c r="P211" s="14">
        <v>1119323.1299387906</v>
      </c>
      <c r="Q211" s="15">
        <v>103.2</v>
      </c>
      <c r="R211" s="14">
        <v>1239808.719289049</v>
      </c>
      <c r="S211" s="15">
        <v>103.60000000000001</v>
      </c>
      <c r="T211" s="14">
        <v>1196726.5630203178</v>
      </c>
      <c r="U211" s="15">
        <v>103.59999999999998</v>
      </c>
      <c r="V211" s="38">
        <f>SUM(V217+V225)</f>
        <v>0</v>
      </c>
      <c r="W211" s="38">
        <f>SUM(X211/R211*100)</f>
        <v>0</v>
      </c>
      <c r="X211" s="38">
        <f>SUM(X217+X225)</f>
        <v>0</v>
      </c>
      <c r="Y211" s="38" t="e">
        <f>SUM(V211/X211*100)</f>
        <v>#DIV/0!</v>
      </c>
      <c r="Z211" s="38">
        <f>SUM(Z217+Z225)</f>
        <v>0</v>
      </c>
      <c r="AA211" s="38" t="e">
        <f>SUM(AB211/V211*100)</f>
        <v>#DIV/0!</v>
      </c>
      <c r="AB211" s="39">
        <f>SUM(AB217+AB225)</f>
        <v>0</v>
      </c>
      <c r="AC211" s="38" t="e">
        <f>SUM(Z211/AB211*100)</f>
        <v>#DIV/0!</v>
      </c>
    </row>
    <row r="212" spans="1:29" s="3" customFormat="1" ht="15.75">
      <c r="A212" s="8" t="s">
        <v>24</v>
      </c>
      <c r="B212" s="14"/>
      <c r="C212" s="14"/>
      <c r="D212" s="14"/>
      <c r="E212" s="14"/>
      <c r="F212" s="14"/>
      <c r="G212" s="15"/>
      <c r="H212" s="14"/>
      <c r="I212" s="15"/>
      <c r="J212" s="14"/>
      <c r="K212" s="15"/>
      <c r="L212" s="14"/>
      <c r="M212" s="15"/>
      <c r="N212" s="14"/>
      <c r="O212" s="15"/>
      <c r="P212" s="14"/>
      <c r="Q212" s="15"/>
      <c r="R212" s="14"/>
      <c r="S212" s="15"/>
      <c r="T212" s="14"/>
      <c r="U212" s="15"/>
      <c r="V212" s="37"/>
      <c r="W212" s="37"/>
      <c r="X212" s="37"/>
      <c r="Y212" s="37"/>
      <c r="Z212" s="37"/>
      <c r="AA212" s="37"/>
      <c r="AB212" s="37"/>
      <c r="AC212" s="37"/>
    </row>
    <row r="213" spans="1:29" s="3" customFormat="1" ht="15.75">
      <c r="A213" s="8"/>
      <c r="B213" s="14"/>
      <c r="C213" s="14"/>
      <c r="D213" s="14"/>
      <c r="E213" s="14"/>
      <c r="F213" s="14"/>
      <c r="G213" s="15"/>
      <c r="H213" s="14"/>
      <c r="I213" s="15"/>
      <c r="J213" s="14"/>
      <c r="K213" s="15"/>
      <c r="L213" s="14"/>
      <c r="M213" s="15"/>
      <c r="N213" s="14"/>
      <c r="O213" s="15"/>
      <c r="P213" s="14"/>
      <c r="Q213" s="15"/>
      <c r="R213" s="14"/>
      <c r="S213" s="15"/>
      <c r="T213" s="14"/>
      <c r="U213" s="15"/>
      <c r="V213" s="37"/>
      <c r="W213" s="37"/>
      <c r="X213" s="37"/>
      <c r="Y213" s="37"/>
      <c r="Z213" s="37"/>
      <c r="AA213" s="37"/>
      <c r="AB213" s="37"/>
      <c r="AC213" s="37"/>
    </row>
    <row r="214" spans="1:29" s="3" customFormat="1" ht="34.5" customHeight="1">
      <c r="A214" s="8" t="s">
        <v>62</v>
      </c>
      <c r="B214" s="14">
        <v>542878</v>
      </c>
      <c r="C214" s="14"/>
      <c r="D214" s="14">
        <v>554745.59999999998</v>
      </c>
      <c r="E214" s="14"/>
      <c r="F214" s="14">
        <v>578907.80000000005</v>
      </c>
      <c r="G214" s="15">
        <v>102.90000000000002</v>
      </c>
      <c r="H214" s="14">
        <v>570833.22240000009</v>
      </c>
      <c r="I214" s="15">
        <v>101.41452481795845</v>
      </c>
      <c r="J214" s="14">
        <v>616550.70078720013</v>
      </c>
      <c r="K214" s="15">
        <v>103.2</v>
      </c>
      <c r="L214" s="14">
        <v>597432.84960000007</v>
      </c>
      <c r="M214" s="15">
        <v>103.2</v>
      </c>
      <c r="N214" s="14">
        <v>656641.29355518706</v>
      </c>
      <c r="O214" s="15">
        <v>103.2</v>
      </c>
      <c r="P214" s="14">
        <v>636280.32321239053</v>
      </c>
      <c r="Q214" s="15">
        <v>103.2</v>
      </c>
      <c r="R214" s="14">
        <v>704770.47380760789</v>
      </c>
      <c r="S214" s="15">
        <v>103.59999999999998</v>
      </c>
      <c r="T214" s="14">
        <v>680280.3801231737</v>
      </c>
      <c r="U214" s="15">
        <v>103.59999999999998</v>
      </c>
      <c r="V214" s="26">
        <f>SUM(V216+V217)</f>
        <v>0</v>
      </c>
      <c r="W214" s="26">
        <f>SUM(X214/R214*100)</f>
        <v>0</v>
      </c>
      <c r="X214" s="26">
        <f>SUM(X216+X217)</f>
        <v>0</v>
      </c>
      <c r="Y214" s="26" t="e">
        <f>SUM(V214/X214*100)</f>
        <v>#DIV/0!</v>
      </c>
      <c r="Z214" s="26">
        <f>SUM(Z216+Z217)</f>
        <v>0</v>
      </c>
      <c r="AA214" s="26" t="e">
        <f>SUM(AB214/V214*100)</f>
        <v>#DIV/0!</v>
      </c>
      <c r="AB214" s="26">
        <f>SUM(AB216+AB217)</f>
        <v>0</v>
      </c>
      <c r="AC214" s="26" t="e">
        <f>SUM(Z214/AB214*100)</f>
        <v>#DIV/0!</v>
      </c>
    </row>
    <row r="215" spans="1:29" s="3" customFormat="1" ht="15.75">
      <c r="A215" s="8" t="s">
        <v>17</v>
      </c>
      <c r="B215" s="14"/>
      <c r="C215" s="14"/>
      <c r="D215" s="14"/>
      <c r="E215" s="14"/>
      <c r="F215" s="14"/>
      <c r="G215" s="15"/>
      <c r="H215" s="14"/>
      <c r="I215" s="15"/>
      <c r="J215" s="14"/>
      <c r="K215" s="15"/>
      <c r="L215" s="14"/>
      <c r="M215" s="15"/>
      <c r="N215" s="14"/>
      <c r="O215" s="15"/>
      <c r="P215" s="14"/>
      <c r="Q215" s="15"/>
      <c r="R215" s="14"/>
      <c r="S215" s="15"/>
      <c r="T215" s="14"/>
      <c r="U215" s="15"/>
      <c r="V215" s="24"/>
      <c r="W215" s="24"/>
      <c r="X215" s="24"/>
      <c r="Y215" s="24"/>
      <c r="Z215" s="24"/>
      <c r="AA215" s="24"/>
      <c r="AB215" s="24"/>
      <c r="AC215" s="24"/>
    </row>
    <row r="216" spans="1:29" s="3" customFormat="1" ht="15.75">
      <c r="A216" s="8" t="s">
        <v>18</v>
      </c>
      <c r="B216" s="14">
        <v>0</v>
      </c>
      <c r="C216" s="16" t="s">
        <v>69</v>
      </c>
      <c r="D216" s="14">
        <v>0</v>
      </c>
      <c r="E216" s="16" t="s">
        <v>69</v>
      </c>
      <c r="F216" s="14">
        <v>0</v>
      </c>
      <c r="G216" s="17" t="s">
        <v>69</v>
      </c>
      <c r="H216" s="14">
        <v>0</v>
      </c>
      <c r="I216" s="17" t="s">
        <v>69</v>
      </c>
      <c r="J216" s="14">
        <v>0</v>
      </c>
      <c r="K216" s="17" t="s">
        <v>69</v>
      </c>
      <c r="L216" s="14">
        <v>0</v>
      </c>
      <c r="M216" s="17" t="s">
        <v>69</v>
      </c>
      <c r="N216" s="14">
        <v>0</v>
      </c>
      <c r="O216" s="17" t="s">
        <v>69</v>
      </c>
      <c r="P216" s="14">
        <v>0</v>
      </c>
      <c r="Q216" s="17" t="s">
        <v>69</v>
      </c>
      <c r="R216" s="14">
        <v>0</v>
      </c>
      <c r="S216" s="17" t="s">
        <v>69</v>
      </c>
      <c r="T216" s="14">
        <v>0</v>
      </c>
      <c r="U216" s="17" t="s">
        <v>69</v>
      </c>
      <c r="V216" s="27">
        <f>SUM(X216*Y216/100)</f>
        <v>0</v>
      </c>
      <c r="W216" s="24"/>
      <c r="X216" s="27">
        <f>SUM(R216*W216/100)</f>
        <v>0</v>
      </c>
      <c r="Y216" s="24"/>
      <c r="Z216" s="27">
        <f>SUM(AB216*AC216/100)</f>
        <v>0</v>
      </c>
      <c r="AA216" s="24"/>
      <c r="AB216" s="27">
        <f>SUM(V216*AA216/100)</f>
        <v>0</v>
      </c>
      <c r="AC216" s="24"/>
    </row>
    <row r="217" spans="1:29" s="3" customFormat="1" ht="15.75">
      <c r="A217" s="8" t="s">
        <v>19</v>
      </c>
      <c r="B217" s="14">
        <v>542878</v>
      </c>
      <c r="C217" s="16" t="s">
        <v>69</v>
      </c>
      <c r="D217" s="14">
        <v>554745.59999999998</v>
      </c>
      <c r="E217" s="16" t="s">
        <v>69</v>
      </c>
      <c r="F217" s="14">
        <v>578907.80000000005</v>
      </c>
      <c r="G217" s="15">
        <v>102.90000000000002</v>
      </c>
      <c r="H217" s="14">
        <v>570833.22240000009</v>
      </c>
      <c r="I217" s="15">
        <v>101.41452481795845</v>
      </c>
      <c r="J217" s="14">
        <v>616550.70078720013</v>
      </c>
      <c r="K217" s="15">
        <v>103.2</v>
      </c>
      <c r="L217" s="14">
        <v>597432.84960000007</v>
      </c>
      <c r="M217" s="15">
        <v>103.2</v>
      </c>
      <c r="N217" s="14">
        <v>656641.29355518706</v>
      </c>
      <c r="O217" s="15">
        <v>103.2</v>
      </c>
      <c r="P217" s="14">
        <v>636280.32321239053</v>
      </c>
      <c r="Q217" s="15">
        <v>103.2</v>
      </c>
      <c r="R217" s="14">
        <v>704770.47380760789</v>
      </c>
      <c r="S217" s="15">
        <v>103.59999999999998</v>
      </c>
      <c r="T217" s="14">
        <v>680280.3801231737</v>
      </c>
      <c r="U217" s="15">
        <v>103.59999999999998</v>
      </c>
      <c r="V217" s="31">
        <f>SUM(V219:V221)</f>
        <v>0</v>
      </c>
      <c r="W217" s="31">
        <f>SUM(X217/R217*100)</f>
        <v>0</v>
      </c>
      <c r="X217" s="31">
        <f>SUM(X219:X221)</f>
        <v>0</v>
      </c>
      <c r="Y217" s="31" t="e">
        <f>SUM(V217/X217*100)</f>
        <v>#DIV/0!</v>
      </c>
      <c r="Z217" s="31">
        <f>SUM(Z219:Z221)</f>
        <v>0</v>
      </c>
      <c r="AA217" s="31" t="e">
        <f>SUM(AB217/V217*100)</f>
        <v>#DIV/0!</v>
      </c>
      <c r="AB217" s="31">
        <f>SUM(AB219:AB221)</f>
        <v>0</v>
      </c>
      <c r="AC217" s="31" t="e">
        <f>SUM(Z217/AB217*100)</f>
        <v>#DIV/0!</v>
      </c>
    </row>
    <row r="218" spans="1:29" s="3" customFormat="1" ht="15.75">
      <c r="A218" s="8" t="s">
        <v>24</v>
      </c>
      <c r="B218" s="14"/>
      <c r="C218" s="14"/>
      <c r="D218" s="14"/>
      <c r="E218" s="14"/>
      <c r="F218" s="14"/>
      <c r="G218" s="15"/>
      <c r="H218" s="14"/>
      <c r="I218" s="15"/>
      <c r="J218" s="14"/>
      <c r="K218" s="15"/>
      <c r="L218" s="14"/>
      <c r="M218" s="15"/>
      <c r="N218" s="14"/>
      <c r="O218" s="15"/>
      <c r="P218" s="14"/>
      <c r="Q218" s="15"/>
      <c r="R218" s="14"/>
      <c r="S218" s="15"/>
      <c r="T218" s="14"/>
      <c r="U218" s="15"/>
      <c r="V218" s="25"/>
      <c r="W218" s="25"/>
      <c r="X218" s="25"/>
      <c r="Y218" s="25"/>
      <c r="Z218" s="25"/>
      <c r="AA218" s="25"/>
      <c r="AB218" s="25"/>
      <c r="AC218" s="25"/>
    </row>
    <row r="219" spans="1:29" s="3" customFormat="1" ht="15.75">
      <c r="A219" s="10" t="s">
        <v>63</v>
      </c>
      <c r="B219" s="14">
        <v>491032</v>
      </c>
      <c r="C219" s="16" t="s">
        <v>69</v>
      </c>
      <c r="D219" s="14">
        <v>502814.1</v>
      </c>
      <c r="E219" s="16" t="s">
        <v>69</v>
      </c>
      <c r="F219" s="14">
        <v>526439.80000000005</v>
      </c>
      <c r="G219" s="15">
        <v>102.9</v>
      </c>
      <c r="H219" s="14">
        <v>517395.70890000003</v>
      </c>
      <c r="I219" s="15">
        <v>102.9</v>
      </c>
      <c r="J219" s="14">
        <v>560671.0215552001</v>
      </c>
      <c r="K219" s="15">
        <v>103.2</v>
      </c>
      <c r="L219" s="14">
        <v>543285.87360000005</v>
      </c>
      <c r="M219" s="15">
        <v>103.2</v>
      </c>
      <c r="N219" s="14">
        <v>597128.09406080551</v>
      </c>
      <c r="O219" s="15">
        <v>103.2</v>
      </c>
      <c r="P219" s="14">
        <v>578612.49424496654</v>
      </c>
      <c r="Q219" s="15">
        <v>103.2</v>
      </c>
      <c r="R219" s="14">
        <v>640895.19484308618</v>
      </c>
      <c r="S219" s="15">
        <v>103.6</v>
      </c>
      <c r="T219" s="14">
        <v>618624.7054469944</v>
      </c>
      <c r="U219" s="15">
        <v>103.6</v>
      </c>
      <c r="V219" s="9">
        <f t="shared" ref="V219:V220" si="24">SUM(X219*Y219/100)</f>
        <v>0</v>
      </c>
      <c r="W219" s="9"/>
      <c r="X219" s="9">
        <f t="shared" ref="X219:X220" si="25">SUM(R219*W219/100)</f>
        <v>0</v>
      </c>
      <c r="Y219" s="9"/>
      <c r="Z219" s="9">
        <f t="shared" ref="Z219:Z220" si="26">SUM(AB219*AC219/100)</f>
        <v>0</v>
      </c>
      <c r="AA219" s="9"/>
      <c r="AB219" s="9">
        <f t="shared" ref="AB219:AB220" si="27">SUM(V219*AA219/100)</f>
        <v>0</v>
      </c>
      <c r="AC219" s="9"/>
    </row>
    <row r="220" spans="1:29" s="3" customFormat="1" ht="15.75">
      <c r="A220" s="10" t="s">
        <v>64</v>
      </c>
      <c r="B220" s="14">
        <v>51846</v>
      </c>
      <c r="C220" s="16" t="s">
        <v>69</v>
      </c>
      <c r="D220" s="14">
        <v>51931.5</v>
      </c>
      <c r="E220" s="16" t="s">
        <v>69</v>
      </c>
      <c r="F220" s="14">
        <v>52468</v>
      </c>
      <c r="G220" s="15">
        <v>102.9</v>
      </c>
      <c r="H220" s="14">
        <v>53437.513500000008</v>
      </c>
      <c r="I220" s="15">
        <v>102.9</v>
      </c>
      <c r="J220" s="14">
        <v>55879.679232000002</v>
      </c>
      <c r="K220" s="15">
        <v>103.2</v>
      </c>
      <c r="L220" s="14">
        <v>54146.976000000002</v>
      </c>
      <c r="M220" s="15">
        <v>103.2</v>
      </c>
      <c r="N220" s="14">
        <v>59513.199494381573</v>
      </c>
      <c r="O220" s="15">
        <v>103.2</v>
      </c>
      <c r="P220" s="14">
        <v>57667.828967424008</v>
      </c>
      <c r="Q220" s="15">
        <v>103.2</v>
      </c>
      <c r="R220" s="14">
        <v>63875.278964521764</v>
      </c>
      <c r="S220" s="15">
        <v>103.6</v>
      </c>
      <c r="T220" s="14">
        <v>61655.674676179311</v>
      </c>
      <c r="U220" s="15">
        <v>103.6</v>
      </c>
      <c r="V220" s="9">
        <f t="shared" si="24"/>
        <v>0</v>
      </c>
      <c r="W220" s="9"/>
      <c r="X220" s="9">
        <f t="shared" si="25"/>
        <v>0</v>
      </c>
      <c r="Y220" s="9"/>
      <c r="Z220" s="9">
        <f t="shared" si="26"/>
        <v>0</v>
      </c>
      <c r="AA220" s="9"/>
      <c r="AB220" s="9">
        <f t="shared" si="27"/>
        <v>0</v>
      </c>
      <c r="AC220" s="9"/>
    </row>
    <row r="221" spans="1:29" s="3" customFormat="1" ht="15.75">
      <c r="A221" s="9"/>
      <c r="B221" s="14"/>
      <c r="C221" s="14"/>
      <c r="D221" s="14"/>
      <c r="E221" s="14"/>
      <c r="F221" s="14"/>
      <c r="G221" s="15"/>
      <c r="H221" s="14"/>
      <c r="I221" s="15"/>
      <c r="J221" s="14"/>
      <c r="K221" s="15"/>
      <c r="L221" s="14"/>
      <c r="M221" s="15"/>
      <c r="N221" s="14"/>
      <c r="O221" s="15"/>
      <c r="P221" s="14"/>
      <c r="Q221" s="15"/>
      <c r="R221" s="14"/>
      <c r="S221" s="15"/>
      <c r="T221" s="14"/>
      <c r="U221" s="15"/>
      <c r="V221" s="9"/>
      <c r="W221" s="9"/>
      <c r="X221" s="9"/>
      <c r="Y221" s="9"/>
      <c r="Z221" s="9"/>
      <c r="AA221" s="9"/>
      <c r="AB221" s="9"/>
      <c r="AC221" s="9"/>
    </row>
    <row r="222" spans="1:29" s="3" customFormat="1" ht="52.5" customHeight="1">
      <c r="A222" s="8" t="s">
        <v>81</v>
      </c>
      <c r="B222" s="14">
        <v>428636</v>
      </c>
      <c r="C222" s="16" t="s">
        <v>69</v>
      </c>
      <c r="D222" s="14">
        <v>423821.3</v>
      </c>
      <c r="E222" s="16" t="s">
        <v>69</v>
      </c>
      <c r="F222" s="14">
        <v>439487.5</v>
      </c>
      <c r="G222" s="15">
        <v>102.90000000000002</v>
      </c>
      <c r="H222" s="14">
        <v>436112.11770000006</v>
      </c>
      <c r="I222" s="15">
        <v>100.77397122506049</v>
      </c>
      <c r="J222" s="14">
        <v>468064.73520000005</v>
      </c>
      <c r="K222" s="15">
        <v>103.2</v>
      </c>
      <c r="L222" s="14">
        <v>453551.10000000003</v>
      </c>
      <c r="M222" s="15">
        <v>103.2</v>
      </c>
      <c r="N222" s="14">
        <v>498500.17654164485</v>
      </c>
      <c r="O222" s="15">
        <v>103.19999999999997</v>
      </c>
      <c r="P222" s="14">
        <v>483042.80672639998</v>
      </c>
      <c r="Q222" s="15">
        <v>103.2</v>
      </c>
      <c r="R222" s="14">
        <v>535038.24548144115</v>
      </c>
      <c r="S222" s="15">
        <v>103.59999999999998</v>
      </c>
      <c r="T222" s="14">
        <v>516446.182897144</v>
      </c>
      <c r="U222" s="15">
        <v>103.60000000000001</v>
      </c>
      <c r="V222" s="26">
        <f>SUM(V224+V225)</f>
        <v>0</v>
      </c>
      <c r="W222" s="26">
        <f>SUM(X222/R222*100)</f>
        <v>0</v>
      </c>
      <c r="X222" s="26">
        <f>SUM(X224+X225)</f>
        <v>0</v>
      </c>
      <c r="Y222" s="26" t="e">
        <f>SUM(V222/X222*100)</f>
        <v>#DIV/0!</v>
      </c>
      <c r="Z222" s="26">
        <f>SUM(Z224+Z225)</f>
        <v>0</v>
      </c>
      <c r="AA222" s="26" t="e">
        <f>SUM(AB222/V222*100)</f>
        <v>#DIV/0!</v>
      </c>
      <c r="AB222" s="26">
        <f>SUM(AB224+AB225)</f>
        <v>0</v>
      </c>
      <c r="AC222" s="26" t="e">
        <f>SUM(Z222/AB222*100)</f>
        <v>#DIV/0!</v>
      </c>
    </row>
    <row r="223" spans="1:29" s="3" customFormat="1" ht="15.75">
      <c r="A223" s="8" t="s">
        <v>17</v>
      </c>
      <c r="B223" s="14"/>
      <c r="C223" s="14"/>
      <c r="D223" s="14"/>
      <c r="E223" s="14"/>
      <c r="F223" s="14"/>
      <c r="G223" s="15"/>
      <c r="H223" s="14"/>
      <c r="I223" s="15"/>
      <c r="J223" s="14"/>
      <c r="K223" s="15"/>
      <c r="L223" s="14"/>
      <c r="M223" s="15"/>
      <c r="N223" s="14"/>
      <c r="O223" s="15"/>
      <c r="P223" s="14"/>
      <c r="Q223" s="15"/>
      <c r="R223" s="14"/>
      <c r="S223" s="15"/>
      <c r="T223" s="14"/>
      <c r="U223" s="15"/>
      <c r="V223" s="24"/>
      <c r="W223" s="24"/>
      <c r="X223" s="24"/>
      <c r="Y223" s="24"/>
      <c r="Z223" s="24"/>
      <c r="AA223" s="24"/>
      <c r="AB223" s="24"/>
      <c r="AC223" s="24"/>
    </row>
    <row r="224" spans="1:29" s="3" customFormat="1" ht="15.75">
      <c r="A224" s="8" t="s">
        <v>18</v>
      </c>
      <c r="B224" s="14">
        <v>0</v>
      </c>
      <c r="C224" s="16" t="s">
        <v>69</v>
      </c>
      <c r="D224" s="14">
        <v>0</v>
      </c>
      <c r="E224" s="16" t="s">
        <v>69</v>
      </c>
      <c r="F224" s="14">
        <v>0</v>
      </c>
      <c r="G224" s="17" t="s">
        <v>69</v>
      </c>
      <c r="H224" s="14">
        <v>0</v>
      </c>
      <c r="I224" s="17" t="s">
        <v>69</v>
      </c>
      <c r="J224" s="14">
        <v>0</v>
      </c>
      <c r="K224" s="17" t="s">
        <v>69</v>
      </c>
      <c r="L224" s="14">
        <v>0</v>
      </c>
      <c r="M224" s="17" t="s">
        <v>69</v>
      </c>
      <c r="N224" s="14">
        <v>0</v>
      </c>
      <c r="O224" s="17" t="s">
        <v>69</v>
      </c>
      <c r="P224" s="14">
        <v>0</v>
      </c>
      <c r="Q224" s="17" t="s">
        <v>69</v>
      </c>
      <c r="R224" s="14">
        <v>0</v>
      </c>
      <c r="S224" s="17" t="s">
        <v>69</v>
      </c>
      <c r="T224" s="14">
        <v>0</v>
      </c>
      <c r="U224" s="17" t="s">
        <v>69</v>
      </c>
      <c r="V224" s="27">
        <f>SUM(X224*Y224/100)</f>
        <v>0</v>
      </c>
      <c r="W224" s="24"/>
      <c r="X224" s="27">
        <f>SUM(R224*W224/100)</f>
        <v>0</v>
      </c>
      <c r="Y224" s="24"/>
      <c r="Z224" s="27">
        <f>SUM(AB224*AC224/100)</f>
        <v>0</v>
      </c>
      <c r="AA224" s="24"/>
      <c r="AB224" s="27">
        <f>SUM(V224*AA224/100)</f>
        <v>0</v>
      </c>
      <c r="AC224" s="24"/>
    </row>
    <row r="225" spans="1:29" s="3" customFormat="1" ht="15.75">
      <c r="A225" s="8" t="s">
        <v>19</v>
      </c>
      <c r="B225" s="14">
        <v>428636</v>
      </c>
      <c r="C225" s="16" t="s">
        <v>69</v>
      </c>
      <c r="D225" s="14">
        <v>423821.3</v>
      </c>
      <c r="E225" s="16" t="s">
        <v>69</v>
      </c>
      <c r="F225" s="14">
        <v>439487.5</v>
      </c>
      <c r="G225" s="15">
        <v>102.90000000000002</v>
      </c>
      <c r="H225" s="14">
        <v>436112.11770000006</v>
      </c>
      <c r="I225" s="15">
        <v>100.77397122506049</v>
      </c>
      <c r="J225" s="14">
        <v>468064.73520000005</v>
      </c>
      <c r="K225" s="15">
        <v>103.2</v>
      </c>
      <c r="L225" s="14">
        <v>453551.10000000003</v>
      </c>
      <c r="M225" s="15">
        <v>103.2</v>
      </c>
      <c r="N225" s="14">
        <v>498500.17654164485</v>
      </c>
      <c r="O225" s="15">
        <v>103.19999999999997</v>
      </c>
      <c r="P225" s="14">
        <v>483042.80672639998</v>
      </c>
      <c r="Q225" s="15">
        <v>103.2</v>
      </c>
      <c r="R225" s="14">
        <v>535038.24548144115</v>
      </c>
      <c r="S225" s="15">
        <v>103.59999999999998</v>
      </c>
      <c r="T225" s="14">
        <v>516446.182897144</v>
      </c>
      <c r="U225" s="15">
        <v>103.60000000000001</v>
      </c>
      <c r="V225" s="31">
        <f>SUM(V227:V229)</f>
        <v>0</v>
      </c>
      <c r="W225" s="31">
        <f>SUM(X225/R225*100)</f>
        <v>0</v>
      </c>
      <c r="X225" s="31">
        <f>SUM(X227:X229)</f>
        <v>0</v>
      </c>
      <c r="Y225" s="31" t="e">
        <f>SUM(V225/X225*100)</f>
        <v>#DIV/0!</v>
      </c>
      <c r="Z225" s="31">
        <f>SUM(Z227:Z229)</f>
        <v>0</v>
      </c>
      <c r="AA225" s="31" t="e">
        <f>SUM(AB225/V225*100)</f>
        <v>#DIV/0!</v>
      </c>
      <c r="AB225" s="31">
        <f>SUM(AB227:AB229)</f>
        <v>0</v>
      </c>
      <c r="AC225" s="31" t="e">
        <f>SUM(Z225/AB225*100)</f>
        <v>#DIV/0!</v>
      </c>
    </row>
    <row r="226" spans="1:29" s="3" customFormat="1" ht="15.75">
      <c r="A226" s="8" t="s">
        <v>24</v>
      </c>
      <c r="B226" s="14"/>
      <c r="C226" s="14"/>
      <c r="D226" s="14"/>
      <c r="E226" s="14"/>
      <c r="F226" s="14"/>
      <c r="G226" s="15"/>
      <c r="H226" s="14"/>
      <c r="I226" s="15"/>
      <c r="J226" s="14"/>
      <c r="K226" s="15"/>
      <c r="L226" s="14"/>
      <c r="M226" s="15"/>
      <c r="N226" s="14"/>
      <c r="O226" s="15"/>
      <c r="P226" s="14"/>
      <c r="Q226" s="15"/>
      <c r="R226" s="14"/>
      <c r="S226" s="15"/>
      <c r="T226" s="14"/>
      <c r="U226" s="15"/>
      <c r="V226" s="31"/>
      <c r="W226" s="31"/>
      <c r="X226" s="31"/>
      <c r="Y226" s="31"/>
      <c r="Z226" s="31"/>
      <c r="AA226" s="31"/>
      <c r="AB226" s="31"/>
      <c r="AC226" s="31"/>
    </row>
    <row r="227" spans="1:29" s="3" customFormat="1" ht="31.5">
      <c r="A227" s="10" t="s">
        <v>65</v>
      </c>
      <c r="B227" s="14">
        <v>77284</v>
      </c>
      <c r="C227" s="16" t="s">
        <v>69</v>
      </c>
      <c r="D227" s="14">
        <v>61475</v>
      </c>
      <c r="E227" s="16" t="s">
        <v>69</v>
      </c>
      <c r="F227" s="14">
        <v>60954</v>
      </c>
      <c r="G227" s="15">
        <v>102.9</v>
      </c>
      <c r="H227" s="14">
        <v>63257.775000000001</v>
      </c>
      <c r="I227" s="15">
        <v>102.9</v>
      </c>
      <c r="J227" s="14">
        <v>64917.472895999999</v>
      </c>
      <c r="K227" s="15">
        <v>103.2</v>
      </c>
      <c r="L227" s="14">
        <v>62904.527999999998</v>
      </c>
      <c r="M227" s="15">
        <v>103.2</v>
      </c>
      <c r="N227" s="14">
        <v>69138.666653589506</v>
      </c>
      <c r="O227" s="15">
        <v>103.2</v>
      </c>
      <c r="P227" s="14">
        <v>66994.832028671997</v>
      </c>
      <c r="Q227" s="15">
        <v>103.2</v>
      </c>
      <c r="R227" s="14">
        <v>74206.254364630993</v>
      </c>
      <c r="S227" s="15">
        <v>103.6</v>
      </c>
      <c r="T227" s="14">
        <v>71627.65865311872</v>
      </c>
      <c r="U227" s="15">
        <v>103.6</v>
      </c>
      <c r="V227" s="28">
        <f t="shared" ref="V227:V228" si="28">SUM(X227*Y227/100)</f>
        <v>0</v>
      </c>
      <c r="W227" s="28"/>
      <c r="X227" s="28">
        <f t="shared" ref="X227:X228" si="29">SUM(R227*W227/100)</f>
        <v>0</v>
      </c>
      <c r="Y227" s="28"/>
      <c r="Z227" s="28">
        <f t="shared" ref="Z227:Z228" si="30">SUM(AB227*AC227/100)</f>
        <v>0</v>
      </c>
      <c r="AA227" s="28"/>
      <c r="AB227" s="28">
        <f t="shared" ref="AB227:AB228" si="31">SUM(V227*AA227/100)</f>
        <v>0</v>
      </c>
      <c r="AC227" s="28"/>
    </row>
    <row r="228" spans="1:29" s="3" customFormat="1" ht="15.75">
      <c r="A228" s="10" t="s">
        <v>66</v>
      </c>
      <c r="B228" s="14">
        <v>351352</v>
      </c>
      <c r="C228" s="16" t="s">
        <v>69</v>
      </c>
      <c r="D228" s="14">
        <v>362346.3</v>
      </c>
      <c r="E228" s="16" t="s">
        <v>69</v>
      </c>
      <c r="F228" s="14">
        <v>378533.5</v>
      </c>
      <c r="G228" s="15">
        <v>102.9</v>
      </c>
      <c r="H228" s="14">
        <v>372854.34270000004</v>
      </c>
      <c r="I228" s="15">
        <v>102.9</v>
      </c>
      <c r="J228" s="14">
        <v>403147.26230400003</v>
      </c>
      <c r="K228" s="15">
        <v>103.2</v>
      </c>
      <c r="L228" s="14">
        <v>390646.57200000004</v>
      </c>
      <c r="M228" s="15">
        <v>103.2</v>
      </c>
      <c r="N228" s="14">
        <v>429361.50988805533</v>
      </c>
      <c r="O228" s="15">
        <v>103.2</v>
      </c>
      <c r="P228" s="14">
        <v>416047.974697728</v>
      </c>
      <c r="Q228" s="15">
        <v>103.2</v>
      </c>
      <c r="R228" s="14">
        <v>460831.99111681012</v>
      </c>
      <c r="S228" s="15">
        <v>103.6</v>
      </c>
      <c r="T228" s="14">
        <v>444818.52424402529</v>
      </c>
      <c r="U228" s="15">
        <v>103.6</v>
      </c>
      <c r="V228" s="31">
        <f t="shared" si="28"/>
        <v>0</v>
      </c>
      <c r="W228" s="31"/>
      <c r="X228" s="31">
        <f t="shared" si="29"/>
        <v>0</v>
      </c>
      <c r="Y228" s="31"/>
      <c r="Z228" s="31">
        <f t="shared" si="30"/>
        <v>0</v>
      </c>
      <c r="AA228" s="31"/>
      <c r="AB228" s="31">
        <f t="shared" si="31"/>
        <v>0</v>
      </c>
      <c r="AC228" s="31"/>
    </row>
    <row r="229" spans="1:29" s="3" customFormat="1" ht="15.75">
      <c r="A229" s="10"/>
      <c r="B229" s="14"/>
      <c r="C229" s="14"/>
      <c r="D229" s="14"/>
      <c r="E229" s="14"/>
      <c r="F229" s="14"/>
      <c r="G229" s="15"/>
      <c r="H229" s="14"/>
      <c r="I229" s="15"/>
      <c r="J229" s="14"/>
      <c r="K229" s="15"/>
      <c r="L229" s="14"/>
      <c r="M229" s="15"/>
      <c r="N229" s="14"/>
      <c r="O229" s="15"/>
      <c r="P229" s="14"/>
      <c r="Q229" s="15"/>
      <c r="R229" s="14"/>
      <c r="S229" s="15"/>
      <c r="T229" s="14"/>
      <c r="U229" s="15"/>
      <c r="V229" s="35"/>
      <c r="W229" s="35"/>
      <c r="X229" s="35"/>
      <c r="Y229" s="35"/>
      <c r="Z229" s="35"/>
      <c r="AA229" s="35"/>
      <c r="AB229" s="35"/>
      <c r="AC229" s="35"/>
    </row>
    <row r="230" spans="1:29" s="3" customFormat="1" ht="51" customHeight="1">
      <c r="A230" s="8" t="s">
        <v>67</v>
      </c>
      <c r="B230" s="14">
        <v>658037</v>
      </c>
      <c r="C230" s="16" t="s">
        <v>69</v>
      </c>
      <c r="D230" s="14">
        <v>706812</v>
      </c>
      <c r="E230" s="16" t="s">
        <v>69</v>
      </c>
      <c r="F230" s="14">
        <v>745102</v>
      </c>
      <c r="G230" s="15">
        <v>102.89999999999999</v>
      </c>
      <c r="H230" s="14">
        <v>727309.54799999995</v>
      </c>
      <c r="I230" s="15">
        <v>102.4463382955616</v>
      </c>
      <c r="J230" s="14">
        <v>793551.51244800014</v>
      </c>
      <c r="K230" s="15">
        <v>103.2</v>
      </c>
      <c r="L230" s="14">
        <v>768945.26400000008</v>
      </c>
      <c r="M230" s="15">
        <v>103.2</v>
      </c>
      <c r="N230" s="14">
        <v>845151.405993419</v>
      </c>
      <c r="O230" s="15">
        <v>103.2</v>
      </c>
      <c r="P230" s="14">
        <v>818945.16084633616</v>
      </c>
      <c r="Q230" s="15">
        <v>103.2</v>
      </c>
      <c r="R230" s="14">
        <v>907097.62344711262</v>
      </c>
      <c r="S230" s="15">
        <v>103.60000000000001</v>
      </c>
      <c r="T230" s="14">
        <v>875576.85660918208</v>
      </c>
      <c r="U230" s="15">
        <v>103.60000000000001</v>
      </c>
      <c r="V230" s="26">
        <f>SUM(V232+V233)</f>
        <v>0</v>
      </c>
      <c r="W230" s="26">
        <f>SUM(X230/R230*100)</f>
        <v>0</v>
      </c>
      <c r="X230" s="26">
        <f>SUM(X232+X233)</f>
        <v>0</v>
      </c>
      <c r="Y230" s="26" t="e">
        <f>SUM(V230/X230*100)</f>
        <v>#DIV/0!</v>
      </c>
      <c r="Z230" s="26">
        <f>SUM(Z232+Z233)</f>
        <v>0</v>
      </c>
      <c r="AA230" s="26" t="e">
        <f>SUM(AB230/V230*100)</f>
        <v>#DIV/0!</v>
      </c>
      <c r="AB230" s="26">
        <f>SUM(AB232+AB233)</f>
        <v>0</v>
      </c>
      <c r="AC230" s="26" t="e">
        <f>SUM(Z230/AB230*100)</f>
        <v>#DIV/0!</v>
      </c>
    </row>
    <row r="231" spans="1:29" s="3" customFormat="1" ht="15.75">
      <c r="A231" s="8" t="s">
        <v>17</v>
      </c>
      <c r="B231" s="14"/>
      <c r="C231" s="14"/>
      <c r="D231" s="14"/>
      <c r="E231" s="14"/>
      <c r="F231" s="14"/>
      <c r="G231" s="15"/>
      <c r="H231" s="14"/>
      <c r="I231" s="15"/>
      <c r="J231" s="14"/>
      <c r="K231" s="15"/>
      <c r="L231" s="14"/>
      <c r="M231" s="15"/>
      <c r="N231" s="14"/>
      <c r="O231" s="15"/>
      <c r="P231" s="14"/>
      <c r="Q231" s="15"/>
      <c r="R231" s="14"/>
      <c r="S231" s="15"/>
      <c r="T231" s="14"/>
      <c r="U231" s="15"/>
      <c r="V231" s="24"/>
      <c r="W231" s="24"/>
      <c r="X231" s="24"/>
      <c r="Y231" s="24"/>
      <c r="Z231" s="24"/>
      <c r="AA231" s="24"/>
      <c r="AB231" s="24"/>
      <c r="AC231" s="24"/>
    </row>
    <row r="232" spans="1:29" s="3" customFormat="1" ht="15.75">
      <c r="A232" s="8" t="s">
        <v>18</v>
      </c>
      <c r="B232" s="14">
        <v>0</v>
      </c>
      <c r="C232" s="16" t="s">
        <v>69</v>
      </c>
      <c r="D232" s="14">
        <v>0</v>
      </c>
      <c r="E232" s="16" t="s">
        <v>69</v>
      </c>
      <c r="F232" s="14">
        <v>0</v>
      </c>
      <c r="G232" s="17" t="s">
        <v>69</v>
      </c>
      <c r="H232" s="14">
        <v>0</v>
      </c>
      <c r="I232" s="17" t="s">
        <v>69</v>
      </c>
      <c r="J232" s="14">
        <v>0</v>
      </c>
      <c r="K232" s="17" t="s">
        <v>69</v>
      </c>
      <c r="L232" s="14">
        <v>0</v>
      </c>
      <c r="M232" s="17" t="s">
        <v>69</v>
      </c>
      <c r="N232" s="14">
        <v>0</v>
      </c>
      <c r="O232" s="17" t="s">
        <v>69</v>
      </c>
      <c r="P232" s="14">
        <v>0</v>
      </c>
      <c r="Q232" s="17" t="s">
        <v>69</v>
      </c>
      <c r="R232" s="14">
        <v>0</v>
      </c>
      <c r="S232" s="17" t="s">
        <v>69</v>
      </c>
      <c r="T232" s="14">
        <v>0</v>
      </c>
      <c r="U232" s="17" t="s">
        <v>69</v>
      </c>
      <c r="V232" s="27">
        <f>SUM(X232*Y232/100)</f>
        <v>0</v>
      </c>
      <c r="W232" s="24"/>
      <c r="X232" s="27">
        <f>SUM(R232*W232/100)</f>
        <v>0</v>
      </c>
      <c r="Y232" s="24"/>
      <c r="Z232" s="27">
        <f>SUM(AB232*AC232/100)</f>
        <v>0</v>
      </c>
      <c r="AA232" s="24"/>
      <c r="AB232" s="27">
        <f>SUM(V232*AA232/100)</f>
        <v>0</v>
      </c>
      <c r="AC232" s="24"/>
    </row>
    <row r="233" spans="1:29" s="3" customFormat="1" ht="15.75">
      <c r="A233" s="8" t="s">
        <v>19</v>
      </c>
      <c r="B233" s="14">
        <v>658037</v>
      </c>
      <c r="C233" s="16" t="s">
        <v>69</v>
      </c>
      <c r="D233" s="14">
        <v>706812</v>
      </c>
      <c r="E233" s="16" t="s">
        <v>69</v>
      </c>
      <c r="F233" s="14">
        <v>745102</v>
      </c>
      <c r="G233" s="15">
        <v>102.89999999999999</v>
      </c>
      <c r="H233" s="14">
        <v>727309.54799999995</v>
      </c>
      <c r="I233" s="15">
        <v>102.4463382955616</v>
      </c>
      <c r="J233" s="14">
        <v>793551.51244800014</v>
      </c>
      <c r="K233" s="15">
        <v>103.2</v>
      </c>
      <c r="L233" s="14">
        <v>768945.26400000008</v>
      </c>
      <c r="M233" s="15">
        <v>103.2</v>
      </c>
      <c r="N233" s="14">
        <v>845151.405993419</v>
      </c>
      <c r="O233" s="15">
        <v>103.2</v>
      </c>
      <c r="P233" s="14">
        <v>818945.16084633616</v>
      </c>
      <c r="Q233" s="15">
        <v>103.2</v>
      </c>
      <c r="R233" s="14">
        <v>907097.62344711262</v>
      </c>
      <c r="S233" s="15">
        <v>103.60000000000001</v>
      </c>
      <c r="T233" s="14">
        <v>875576.85660918208</v>
      </c>
      <c r="U233" s="15">
        <v>103.60000000000001</v>
      </c>
      <c r="V233" s="31">
        <f>SUM(V235:V236)</f>
        <v>0</v>
      </c>
      <c r="W233" s="31">
        <f>SUM(X233/R233*100)</f>
        <v>0</v>
      </c>
      <c r="X233" s="31">
        <f>SUM(X235:X236)</f>
        <v>0</v>
      </c>
      <c r="Y233" s="31" t="e">
        <f>SUM(V233/X233*100)</f>
        <v>#DIV/0!</v>
      </c>
      <c r="Z233" s="31">
        <f>SUM(Z235:Z236)</f>
        <v>0</v>
      </c>
      <c r="AA233" s="31" t="e">
        <f>SUM(AB233/V233*100)</f>
        <v>#DIV/0!</v>
      </c>
      <c r="AB233" s="31">
        <f>SUM(AB235:AB236)</f>
        <v>0</v>
      </c>
      <c r="AC233" s="31" t="e">
        <f>SUM(Z233/AB233*100)</f>
        <v>#DIV/0!</v>
      </c>
    </row>
    <row r="234" spans="1:29" s="3" customFormat="1" ht="15.75">
      <c r="A234" s="8" t="s">
        <v>24</v>
      </c>
      <c r="B234" s="20"/>
      <c r="C234" s="20"/>
      <c r="D234" s="20"/>
      <c r="E234" s="20"/>
      <c r="F234" s="20"/>
      <c r="G234" s="21"/>
      <c r="H234" s="20"/>
      <c r="I234" s="21"/>
      <c r="J234" s="20"/>
      <c r="K234" s="21"/>
      <c r="L234" s="20"/>
      <c r="M234" s="21"/>
      <c r="N234" s="20"/>
      <c r="O234" s="21"/>
      <c r="P234" s="20"/>
      <c r="Q234" s="21"/>
      <c r="R234" s="20"/>
      <c r="S234" s="21"/>
      <c r="T234" s="20"/>
      <c r="U234" s="21"/>
      <c r="V234" s="40"/>
      <c r="W234" s="40"/>
      <c r="X234" s="40"/>
      <c r="Y234" s="40"/>
      <c r="Z234" s="40"/>
      <c r="AA234" s="40"/>
      <c r="AB234" s="40"/>
      <c r="AC234" s="40"/>
    </row>
    <row r="235" spans="1:29" s="3" customFormat="1" ht="15.75">
      <c r="A235" s="10" t="s">
        <v>68</v>
      </c>
      <c r="B235" s="14">
        <v>658037</v>
      </c>
      <c r="C235" s="16" t="s">
        <v>69</v>
      </c>
      <c r="D235" s="14">
        <v>706812</v>
      </c>
      <c r="E235" s="16" t="s">
        <v>69</v>
      </c>
      <c r="F235" s="14">
        <v>745102</v>
      </c>
      <c r="G235" s="15">
        <v>102.9</v>
      </c>
      <c r="H235" s="14">
        <v>727309.54799999995</v>
      </c>
      <c r="I235" s="15">
        <v>102.9</v>
      </c>
      <c r="J235" s="14">
        <v>793551.51244800014</v>
      </c>
      <c r="K235" s="15">
        <v>103.2</v>
      </c>
      <c r="L235" s="14">
        <v>768945.26400000008</v>
      </c>
      <c r="M235" s="15">
        <v>103.2</v>
      </c>
      <c r="N235" s="14">
        <v>845151.405993419</v>
      </c>
      <c r="O235" s="15">
        <v>103.2</v>
      </c>
      <c r="P235" s="14">
        <v>818945.16084633616</v>
      </c>
      <c r="Q235" s="15">
        <v>103.2</v>
      </c>
      <c r="R235" s="14">
        <v>907097.62344711262</v>
      </c>
      <c r="S235" s="15">
        <v>103.6</v>
      </c>
      <c r="T235" s="14">
        <v>875576.85660918208</v>
      </c>
      <c r="U235" s="15">
        <v>103.6</v>
      </c>
      <c r="V235" s="35">
        <f t="shared" ref="V235" si="32">SUM(X235*Y235/100)</f>
        <v>0</v>
      </c>
      <c r="W235" s="35"/>
      <c r="X235" s="35">
        <f t="shared" ref="X235" si="33">SUM(R235*W235/100)</f>
        <v>0</v>
      </c>
      <c r="Y235" s="35"/>
      <c r="Z235" s="35">
        <f t="shared" ref="Z235" si="34">SUM(AB235*AC235/100)</f>
        <v>0</v>
      </c>
      <c r="AA235" s="35"/>
      <c r="AB235" s="35">
        <f t="shared" ref="AB235" si="35">SUM(V235*AA235/100)</f>
        <v>0</v>
      </c>
      <c r="AC235" s="35"/>
    </row>
    <row r="236" spans="1:29" s="3" customFormat="1" ht="15.75">
      <c r="A236" s="10"/>
      <c r="B236" s="14"/>
      <c r="C236" s="14"/>
      <c r="D236" s="14"/>
      <c r="E236" s="14"/>
      <c r="F236" s="14"/>
      <c r="G236" s="15"/>
      <c r="H236" s="14"/>
      <c r="I236" s="15"/>
      <c r="J236" s="14"/>
      <c r="K236" s="15"/>
      <c r="L236" s="14"/>
      <c r="M236" s="15"/>
      <c r="N236" s="14"/>
      <c r="O236" s="15"/>
      <c r="P236" s="14"/>
      <c r="Q236" s="15"/>
      <c r="R236" s="14"/>
      <c r="S236" s="15"/>
      <c r="T236" s="14"/>
      <c r="U236" s="15"/>
      <c r="V236" s="35"/>
      <c r="W236" s="35"/>
      <c r="X236" s="35"/>
      <c r="Y236" s="35"/>
      <c r="Z236" s="35"/>
      <c r="AA236" s="35"/>
      <c r="AB236" s="35"/>
      <c r="AC236" s="35"/>
    </row>
  </sheetData>
  <sheetProtection selectLockedCells="1" selectUnlockedCells="1"/>
  <mergeCells count="42">
    <mergeCell ref="T1:U1"/>
    <mergeCell ref="T6:T10"/>
    <mergeCell ref="AA6:AA10"/>
    <mergeCell ref="AB6:AB10"/>
    <mergeCell ref="AC6:AC10"/>
    <mergeCell ref="A3:U3"/>
    <mergeCell ref="U6:U10"/>
    <mergeCell ref="V6:V10"/>
    <mergeCell ref="W6:W10"/>
    <mergeCell ref="X6:X10"/>
    <mergeCell ref="Y6:Y10"/>
    <mergeCell ref="Z6:Z10"/>
    <mergeCell ref="O6:O10"/>
    <mergeCell ref="P6:P10"/>
    <mergeCell ref="Q6:Q10"/>
    <mergeCell ref="R6:R10"/>
    <mergeCell ref="F6:F10"/>
    <mergeCell ref="G6:G10"/>
    <mergeCell ref="H6:H10"/>
    <mergeCell ref="I6:I10"/>
    <mergeCell ref="S6:S10"/>
    <mergeCell ref="J6:J10"/>
    <mergeCell ref="K6:K10"/>
    <mergeCell ref="L6:L10"/>
    <mergeCell ref="M6:M10"/>
    <mergeCell ref="N6:N10"/>
    <mergeCell ref="A4:A10"/>
    <mergeCell ref="B4:E4"/>
    <mergeCell ref="F4:I4"/>
    <mergeCell ref="J4:AC4"/>
    <mergeCell ref="B5:C5"/>
    <mergeCell ref="D5:E5"/>
    <mergeCell ref="F5:I5"/>
    <mergeCell ref="J5:M5"/>
    <mergeCell ref="N5:Q5"/>
    <mergeCell ref="R5:U5"/>
    <mergeCell ref="V5:Y5"/>
    <mergeCell ref="Z5:AC5"/>
    <mergeCell ref="B6:B10"/>
    <mergeCell ref="C6:C10"/>
    <mergeCell ref="D6:D10"/>
    <mergeCell ref="E6:E10"/>
  </mergeCells>
  <pageMargins left="0" right="0" top="1.1811023622047245" bottom="0.39370078740157483" header="0.51181102362204722" footer="0.51181102362204722"/>
  <pageSetup paperSize="9" scale="47" firstPageNumber="2" fitToHeight="0" orientation="landscape" useFirstPageNumber="1" verticalDpi="300" r:id="rId1"/>
  <headerFooter alignWithMargins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админ</cp:lastModifiedBy>
  <cp:lastPrinted>2020-10-02T07:49:31Z</cp:lastPrinted>
  <dcterms:created xsi:type="dcterms:W3CDTF">2020-08-10T13:36:50Z</dcterms:created>
  <dcterms:modified xsi:type="dcterms:W3CDTF">2020-10-02T07:49:39Z</dcterms:modified>
</cp:coreProperties>
</file>